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2_0.bin" ContentType="application/vnd.openxmlformats-officedocument.oleObject"/>
  <Override PartName="/xl/embeddings/oleObject_2_1.bin" ContentType="application/vnd.openxmlformats-officedocument.oleObject"/>
  <Override PartName="/xl/embeddings/oleObject_2_2.bin" ContentType="application/vnd.openxmlformats-officedocument.oleObject"/>
  <Override PartName="/xl/embeddings/oleObject_2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Medicamentos" sheetId="1" r:id="rId1"/>
    <sheet name="Material Gastable" sheetId="2" r:id="rId2"/>
    <sheet name="material de oficina" sheetId="3" state="hidden" r:id="rId3"/>
  </sheets>
  <definedNames>
    <definedName name="_xlnm.Print_Area" localSheetId="1">'Material Gastable'!$A$1:$M$357</definedName>
    <definedName name="_xlnm.Print_Area" localSheetId="0">'Medicamentos'!$A$1:$M$340</definedName>
  </definedNames>
  <calcPr fullCalcOnLoad="1"/>
</workbook>
</file>

<file path=xl/sharedStrings.xml><?xml version="1.0" encoding="utf-8"?>
<sst xmlns="http://schemas.openxmlformats.org/spreadsheetml/2006/main" count="1248" uniqueCount="576">
  <si>
    <t>República Dominicana</t>
  </si>
  <si>
    <t>Ministerio  de Salud Pública y Asistencia Social</t>
  </si>
  <si>
    <t xml:space="preserve">Informe Mensual de Almacén General, Despensa y Medicina </t>
  </si>
  <si>
    <t>ARTICULO</t>
  </si>
  <si>
    <t>UNIDAD</t>
  </si>
  <si>
    <t>EXISTENCIA ANTERIOR</t>
  </si>
  <si>
    <t>ENTRADA</t>
  </si>
  <si>
    <t>EXISTENCIA FINAL</t>
  </si>
  <si>
    <t>VALOR UNITARIO</t>
  </si>
  <si>
    <t>TOTAL</t>
  </si>
  <si>
    <t xml:space="preserve">TOTAL CONSUMIDOS </t>
  </si>
  <si>
    <t xml:space="preserve">Acetaminofen 500mg </t>
  </si>
  <si>
    <t>Aciclovir 400mg</t>
  </si>
  <si>
    <t>tableta</t>
  </si>
  <si>
    <t>Acido Acetil Salicilico 81mg</t>
  </si>
  <si>
    <t>Acido Ascorbico 500mg</t>
  </si>
  <si>
    <t>Albumina Humana 20% fco.</t>
  </si>
  <si>
    <t xml:space="preserve">Fenitoina Sodica  "Epamin" 250mg  Epatoina </t>
  </si>
  <si>
    <t>ampolla</t>
  </si>
  <si>
    <t>Manitol 20% 20g/100ml C/10 unidades.</t>
  </si>
  <si>
    <t>Sol.Dext.+ Cloruro Sódico 0.33 % 1000ml(Mixto 33%)</t>
  </si>
  <si>
    <t xml:space="preserve">Solución Ringer con Lactato (Harlac) 1000ml </t>
  </si>
  <si>
    <t>vial</t>
  </si>
  <si>
    <t>comprimido</t>
  </si>
  <si>
    <t xml:space="preserve">Adrenalina 1mg </t>
  </si>
  <si>
    <t xml:space="preserve">Agua Destilada 10cc </t>
  </si>
  <si>
    <t>frasco</t>
  </si>
  <si>
    <t xml:space="preserve">Amiodarona Clorhidrato 200mg </t>
  </si>
  <si>
    <t xml:space="preserve">Amlodipina 10mg </t>
  </si>
  <si>
    <t>cápsula</t>
  </si>
  <si>
    <t xml:space="preserve">Ampicilina 1g </t>
  </si>
  <si>
    <t xml:space="preserve">Atenolol 100mg </t>
  </si>
  <si>
    <t xml:space="preserve">Azitromicina 500mg </t>
  </si>
  <si>
    <t xml:space="preserve">Bicarbonato Sodico 10% 1mg </t>
  </si>
  <si>
    <t xml:space="preserve">Captopril U.S.P. 25mg </t>
  </si>
  <si>
    <t xml:space="preserve">Captopril 50mg </t>
  </si>
  <si>
    <t xml:space="preserve">Ceftriazona 1gr </t>
  </si>
  <si>
    <t xml:space="preserve">Ciprofloxacina 500mg </t>
  </si>
  <si>
    <t xml:space="preserve">Clindamicina 600mg </t>
  </si>
  <si>
    <t xml:space="preserve">Cloruro de Potasio CLK 2gr/10ml </t>
  </si>
  <si>
    <t>ungüento</t>
  </si>
  <si>
    <t xml:space="preserve">Dexametasona 8mg </t>
  </si>
  <si>
    <t xml:space="preserve">Dextrosa al 50% 20cc </t>
  </si>
  <si>
    <t xml:space="preserve">Diazepan 10mg </t>
  </si>
  <si>
    <t xml:space="preserve">Diclofenaco Sódico 75mg </t>
  </si>
  <si>
    <t xml:space="preserve">Digoxina 0.25mg </t>
  </si>
  <si>
    <t xml:space="preserve">Digoxina 0.50mg/2ml </t>
  </si>
  <si>
    <t xml:space="preserve">Dimenhidrinato 50mg </t>
  </si>
  <si>
    <t xml:space="preserve">Efedrina Sulfato 60mg </t>
  </si>
  <si>
    <t xml:space="preserve">Enalapril Maleato 20mg </t>
  </si>
  <si>
    <t>sobre</t>
  </si>
  <si>
    <t xml:space="preserve">Estreptoquinasa 1500000UI/IU </t>
  </si>
  <si>
    <t xml:space="preserve">Gluconato de Calcio 10% 1gr </t>
  </si>
  <si>
    <t xml:space="preserve">Haemacel 500ml. </t>
  </si>
  <si>
    <t xml:space="preserve">Heparina Sódica 5000UI C/25 </t>
  </si>
  <si>
    <t xml:space="preserve">Insulina Cristalina 100UI </t>
  </si>
  <si>
    <t xml:space="preserve">Insulina NPH 100UI Lenta </t>
  </si>
  <si>
    <t xml:space="preserve">Levofloxacina 500mg </t>
  </si>
  <si>
    <t xml:space="preserve">Lidocaina 2% 50ml sin Epinefrina IM o IV </t>
  </si>
  <si>
    <t xml:space="preserve">Metoclopramida 10mg </t>
  </si>
  <si>
    <t>Metronidazol 500mg infusión</t>
  </si>
  <si>
    <t xml:space="preserve">Metronidazol 500mg </t>
  </si>
  <si>
    <t xml:space="preserve">Nalbufina 10mg ¨Nubain¨ </t>
  </si>
  <si>
    <t xml:space="preserve">Nifedipina 10mg  </t>
  </si>
  <si>
    <t xml:space="preserve">Nifedipina 20mg </t>
  </si>
  <si>
    <t xml:space="preserve">Omeprazol 20mg </t>
  </si>
  <si>
    <t xml:space="preserve">Omeprazol 40mg </t>
  </si>
  <si>
    <t xml:space="preserve">Prednisona 5mg </t>
  </si>
  <si>
    <t xml:space="preserve">Propofol 1% 20ml </t>
  </si>
  <si>
    <t xml:space="preserve">Ranitidina 50mg/2ml  IV  </t>
  </si>
  <si>
    <t xml:space="preserve">Salbutamol 0.05% solución </t>
  </si>
  <si>
    <t xml:space="preserve">Solución Dextrosa 5%  1000 ml  </t>
  </si>
  <si>
    <t xml:space="preserve">Solución Salino 0.9% 100ml </t>
  </si>
  <si>
    <t xml:space="preserve">Solución Salino 0.9% 500ml </t>
  </si>
  <si>
    <t xml:space="preserve">Solución Salino 0.9% 1000ml </t>
  </si>
  <si>
    <t>Bajante Transfer. Sanguinea</t>
  </si>
  <si>
    <t>Cinta de Autoclave</t>
  </si>
  <si>
    <t>Mascarilla c/Reservatorio</t>
  </si>
  <si>
    <t xml:space="preserve">Papel de Camilla   </t>
  </si>
  <si>
    <t>Resucitador Manual equipo</t>
  </si>
  <si>
    <t>galón</t>
  </si>
  <si>
    <t xml:space="preserve">Agua Oxigenada </t>
  </si>
  <si>
    <t>unidad</t>
  </si>
  <si>
    <t xml:space="preserve">Aguja Suelta No 18 x 3 1/2 </t>
  </si>
  <si>
    <t xml:space="preserve">Alcohol Isopropilico 70% </t>
  </si>
  <si>
    <t>rollo</t>
  </si>
  <si>
    <t>Algodón Absorbente 1 lib.</t>
  </si>
  <si>
    <t xml:space="preserve">Baja Lengua de Madera </t>
  </si>
  <si>
    <t xml:space="preserve">Bajante de Solución </t>
  </si>
  <si>
    <t>Bisturi No 11</t>
  </si>
  <si>
    <t xml:space="preserve">Bisturi No 15 </t>
  </si>
  <si>
    <t xml:space="preserve">Bisturi No 20 </t>
  </si>
  <si>
    <t xml:space="preserve">Bisturi No 21 </t>
  </si>
  <si>
    <t xml:space="preserve">Bisturi No 22 </t>
  </si>
  <si>
    <t xml:space="preserve">Bisturi No 23 </t>
  </si>
  <si>
    <t xml:space="preserve">Canula de Oxigeno </t>
  </si>
  <si>
    <t xml:space="preserve">Canula de Yankauer </t>
  </si>
  <si>
    <t xml:space="preserve">Colectores de Orina 2L </t>
  </si>
  <si>
    <t xml:space="preserve">Especulos Vaginales </t>
  </si>
  <si>
    <t xml:space="preserve">Gasa 36 x 100 ydas. </t>
  </si>
  <si>
    <t xml:space="preserve">Gorro Cirugia </t>
  </si>
  <si>
    <t xml:space="preserve">Gorro de Enfermera </t>
  </si>
  <si>
    <t xml:space="preserve">Guante Quirurgico No 7 </t>
  </si>
  <si>
    <t xml:space="preserve">Guante Quirurgico 7 1/2 </t>
  </si>
  <si>
    <t xml:space="preserve">Guante de Examen Desechables </t>
  </si>
  <si>
    <t xml:space="preserve">Hiaminol Germicida 16 oz. </t>
  </si>
  <si>
    <t xml:space="preserve">Hilo Cromico 3.0 c/24 </t>
  </si>
  <si>
    <t xml:space="preserve">Hilo de Seda 0 c/36 </t>
  </si>
  <si>
    <t xml:space="preserve">Humificadores de Oxigeno </t>
  </si>
  <si>
    <t xml:space="preserve">Jabón Liquido Clorhexidina Quirurgico </t>
  </si>
  <si>
    <t xml:space="preserve">Jeringuilla 3ml 21 x 1 1/2 </t>
  </si>
  <si>
    <t xml:space="preserve">Jeringuilla 5ml 21 x 1 1/2 </t>
  </si>
  <si>
    <t xml:space="preserve">Jeringuilla 10ml 21 x 1 1/2 </t>
  </si>
  <si>
    <t xml:space="preserve">Jeringuilla 20ml 21 x 1 1/2 </t>
  </si>
  <si>
    <t xml:space="preserve">Lapices Electroquirurgicos </t>
  </si>
  <si>
    <t xml:space="preserve">Llaves 3 Vias C/50 </t>
  </si>
  <si>
    <t>tubo</t>
  </si>
  <si>
    <t xml:space="preserve">Mariposita No 21 </t>
  </si>
  <si>
    <t xml:space="preserve">Mariposita No 23 </t>
  </si>
  <si>
    <t xml:space="preserve">Mascarilla Oxigeno </t>
  </si>
  <si>
    <t xml:space="preserve">Mascarilla Quirurgica Desechable </t>
  </si>
  <si>
    <t xml:space="preserve">Sterilmax desinfectante </t>
  </si>
  <si>
    <t xml:space="preserve">Tubo Endotraqueal 6.5 c/Balon </t>
  </si>
  <si>
    <t xml:space="preserve">Tubo Endotraqueal BP No 7 c/Balon </t>
  </si>
  <si>
    <t xml:space="preserve">Tubo Endotraqueal BP No 7.5 c/Balon </t>
  </si>
  <si>
    <t xml:space="preserve">Tubo Endotraqueal BP No 8 c/Balon </t>
  </si>
  <si>
    <t xml:space="preserve">Venda Elastica 4 x 5 </t>
  </si>
  <si>
    <t xml:space="preserve">Furosemida 20 mg </t>
  </si>
  <si>
    <t xml:space="preserve">Espirolactona 25 mg </t>
  </si>
  <si>
    <r>
      <t>ALMACEN</t>
    </r>
    <r>
      <rPr>
        <b/>
        <u val="single"/>
        <sz val="12"/>
        <color indexed="8"/>
        <rFont val="Times New Roman"/>
        <family val="1"/>
      </rPr>
      <t xml:space="preserve"> </t>
    </r>
    <r>
      <rPr>
        <u val="single"/>
        <sz val="12"/>
        <color indexed="8"/>
        <rFont val="Times New Roman"/>
        <family val="1"/>
      </rPr>
      <t>DE MEDICAMENTOS</t>
    </r>
  </si>
  <si>
    <r>
      <t xml:space="preserve">ESTABLECIMIENTO </t>
    </r>
    <r>
      <rPr>
        <u val="single"/>
        <sz val="12"/>
        <color indexed="8"/>
        <rFont val="Times New Roman"/>
        <family val="1"/>
      </rPr>
      <t>HOSPITAL PADRE BILLINI</t>
    </r>
    <r>
      <rPr>
        <b/>
        <sz val="12"/>
        <color indexed="8"/>
        <rFont val="Times New Roman"/>
        <family val="1"/>
      </rPr>
      <t xml:space="preserve">          REGION_</t>
    </r>
    <r>
      <rPr>
        <u val="single"/>
        <sz val="12"/>
        <color indexed="8"/>
        <rFont val="Times New Roman"/>
        <family val="1"/>
      </rPr>
      <t>O</t>
    </r>
  </si>
  <si>
    <t>Hilo Vicril 3.0 roma</t>
  </si>
  <si>
    <t>DIRECTOR</t>
  </si>
  <si>
    <t xml:space="preserve">ADMINISTRADOR </t>
  </si>
  <si>
    <t>NOMBRE ENC. ALMACEN</t>
  </si>
  <si>
    <t xml:space="preserve">  __________________</t>
  </si>
  <si>
    <t>_______________________</t>
  </si>
  <si>
    <t>______________________</t>
  </si>
  <si>
    <t>LAPICEROS AZUL</t>
  </si>
  <si>
    <t>LAPICEROS ROJO</t>
  </si>
  <si>
    <t>LAPICEROS NEGROS</t>
  </si>
  <si>
    <t>LAPIZ DE CARBON</t>
  </si>
  <si>
    <t>LIQUID PAPER</t>
  </si>
  <si>
    <t>LIBRETAS RALLADAS</t>
  </si>
  <si>
    <t>LIBROS RECORDS</t>
  </si>
  <si>
    <t>GRAPADORAS</t>
  </si>
  <si>
    <t>PORTA LAPICEROS</t>
  </si>
  <si>
    <t>GOMAS DE BORRAR</t>
  </si>
  <si>
    <t>ALMOHADILLAS</t>
  </si>
  <si>
    <t>POSTIP</t>
  </si>
  <si>
    <t>MARCADORES GRUESOS NEGROS</t>
  </si>
  <si>
    <t>MARCADORES GRUESOS ROJOS</t>
  </si>
  <si>
    <t>MARACADORES GRUESOS VERDE</t>
  </si>
  <si>
    <t>MARACADORES GRUESOS AZUL</t>
  </si>
  <si>
    <t>TINTA EN ROLLON AZUL</t>
  </si>
  <si>
    <t>RESALTADORES AMARILLO</t>
  </si>
  <si>
    <t>M ARCADORES FINOS</t>
  </si>
  <si>
    <t>TIJERAS</t>
  </si>
  <si>
    <t>GRAPAS</t>
  </si>
  <si>
    <t>BANDITAS</t>
  </si>
  <si>
    <t>BANDEJAS DE ESCRITORIOS</t>
  </si>
  <si>
    <t>CLIP GRANDE</t>
  </si>
  <si>
    <t>CLIP PEQUEÑO</t>
  </si>
  <si>
    <t>PORTA CLIP</t>
  </si>
  <si>
    <t>SACA GRAPA</t>
  </si>
  <si>
    <t>GANCHO HEMBRA Y MACHO</t>
  </si>
  <si>
    <t>PERFORADORAS</t>
  </si>
  <si>
    <t>MASKIN TAPE</t>
  </si>
  <si>
    <t>PAPEL CARBON</t>
  </si>
  <si>
    <t>MASCOTAS</t>
  </si>
  <si>
    <t>CINTA DE MAQUINA PANAZONIC</t>
  </si>
  <si>
    <t>CORRECTOR DE MAQUINA</t>
  </si>
  <si>
    <t>CINTA PARA IMPRESORA</t>
  </si>
  <si>
    <t>ROLLO DE MAQUINA SUAMADORA</t>
  </si>
  <si>
    <t>FICHAS ALFABETICAS</t>
  </si>
  <si>
    <t>SEPARADORES DE ARCHIVO</t>
  </si>
  <si>
    <t>PAPEL BOND 8  1/2 X 13</t>
  </si>
  <si>
    <t>FOLDERS</t>
  </si>
  <si>
    <t>ARCHIVOS TIPO ACORDEON PEQUEÑO</t>
  </si>
  <si>
    <t>PAPEL BOND 8  1/2 X 11</t>
  </si>
  <si>
    <t>HOJA CONSUMO DE CIRUGIA</t>
  </si>
  <si>
    <t>RECETARIOS</t>
  </si>
  <si>
    <t>ORDEN SERVICIO DEP. MANTENIMIENTO</t>
  </si>
  <si>
    <t>SOLICITUD MATERIALES DEP. COMPRAS</t>
  </si>
  <si>
    <t>LIBROS ENTRADA Y SALIDA EMPLEADOS</t>
  </si>
  <si>
    <t>ORDEN DE ANALISIS</t>
  </si>
  <si>
    <t>HOJA DIARIA DE ENFERMERIA</t>
  </si>
  <si>
    <t>HOJA DE LABORATORIO</t>
  </si>
  <si>
    <t>HOJA DE ELECTRO</t>
  </si>
  <si>
    <t>SERVICIO DE FARMACIA</t>
  </si>
  <si>
    <t>ORDEN MEDICA</t>
  </si>
  <si>
    <t>HOJA DE IDENTIFICACION</t>
  </si>
  <si>
    <t>HOJA DE SIGNOGRAMA</t>
  </si>
  <si>
    <t>HOJA DE HISTORIA CLINICA</t>
  </si>
  <si>
    <t>HOJA DE EPICRISIS</t>
  </si>
  <si>
    <t>HOJA INTERDEPARTAMENTAL</t>
  </si>
  <si>
    <t>HOJA DISTRIBUCION DE SERVICIO</t>
  </si>
  <si>
    <t>SOLICITUD DIETA PACIENTE</t>
  </si>
  <si>
    <t>HOJA CIRUGIA GENERAL</t>
  </si>
  <si>
    <t>HOJA DE HEMODIALISIS</t>
  </si>
  <si>
    <t>HOJAS DE KARDEX</t>
  </si>
  <si>
    <t>SOLICITUD DE MATERIAL</t>
  </si>
  <si>
    <t>HOJA EVALUACION CARDIOLOGIA</t>
  </si>
  <si>
    <t>INFORME DE CENSO DIARIO</t>
  </si>
  <si>
    <t>REGISTRO DIARIO DE CONSULTA</t>
  </si>
  <si>
    <t>RECEPCION DE ALMACEN</t>
  </si>
  <si>
    <t>ENTRADA DE ALMACEN</t>
  </si>
  <si>
    <t>REQUISICION DE ALMACEN</t>
  </si>
  <si>
    <t>COMPROBANTE DE SALIDA ALMACEN</t>
  </si>
  <si>
    <t>BOLETIN DE PATOLOGIA</t>
  </si>
  <si>
    <t>INFORME MENS. HEMODIALISIS</t>
  </si>
  <si>
    <t>SERVICIO MED. SOCIAL</t>
  </si>
  <si>
    <t>SACA PUNTAS</t>
  </si>
  <si>
    <t>UNID</t>
  </si>
  <si>
    <t>CAJAS</t>
  </si>
  <si>
    <t>RESMA</t>
  </si>
  <si>
    <t>BLOCK</t>
  </si>
  <si>
    <t xml:space="preserve">Hilo de Seda 1 c/36 </t>
  </si>
  <si>
    <t xml:space="preserve">Acetilcisteina I.M. 300 mg </t>
  </si>
  <si>
    <t xml:space="preserve">Ketorolaco 60mg IV "Trometamina" </t>
  </si>
  <si>
    <t>Meropenem 1 gr.</t>
  </si>
  <si>
    <t>Sulfadiazina Argentica 1% crema</t>
  </si>
  <si>
    <t>crema</t>
  </si>
  <si>
    <t>Yodopovidona solucion</t>
  </si>
  <si>
    <t>Carvedilol 6.25 mg</t>
  </si>
  <si>
    <t xml:space="preserve">Insulina 70UI/ 30UI Mixta </t>
  </si>
  <si>
    <t>Clopidogrel 75 mg</t>
  </si>
  <si>
    <t xml:space="preserve">Enoxaparina  20mg/0.2ml </t>
  </si>
  <si>
    <t xml:space="preserve">Hierro Sacarosa 100mg/5ml </t>
  </si>
  <si>
    <t>Metilprednisolona 500mg</t>
  </si>
  <si>
    <t xml:space="preserve">Bata para Cirujano esteril </t>
  </si>
  <si>
    <t xml:space="preserve">Guante Quirurgico 8 </t>
  </si>
  <si>
    <t xml:space="preserve">Canulas de Mayo 8mm </t>
  </si>
  <si>
    <t xml:space="preserve">Canulas de Mayo 9mm </t>
  </si>
  <si>
    <t xml:space="preserve">Brochas Cervicales (Cytobrush) </t>
  </si>
  <si>
    <t xml:space="preserve">Detergente Cidex (Glutaraldehido) </t>
  </si>
  <si>
    <t>Lubricante Esteril gel</t>
  </si>
  <si>
    <t xml:space="preserve">Atenolol 50mg </t>
  </si>
  <si>
    <t>Bisoprolol 5mg</t>
  </si>
  <si>
    <t>Enema Fleet adulto</t>
  </si>
  <si>
    <t>Ion-K (Potasio) Elixir</t>
  </si>
  <si>
    <t xml:space="preserve">Ketamina 50mg </t>
  </si>
  <si>
    <t>Nimodipina 60 mg</t>
  </si>
  <si>
    <t>Nifedipina 30mg Rectal</t>
  </si>
  <si>
    <t xml:space="preserve">Aguja Epidural No 16  </t>
  </si>
  <si>
    <t>Bajante Reloj con control de flujo</t>
  </si>
  <si>
    <t>Cateter de succión # 14</t>
  </si>
  <si>
    <t>Fijador de tubo endotraqueal</t>
  </si>
  <si>
    <t>Hemovac</t>
  </si>
  <si>
    <r>
      <t>AREA DE SALUD _____</t>
    </r>
    <r>
      <rPr>
        <sz val="12"/>
        <color indexed="8"/>
        <rFont val="Times New Roman"/>
        <family val="1"/>
      </rPr>
      <t>_</t>
    </r>
    <r>
      <rPr>
        <u val="single"/>
        <sz val="12"/>
        <color indexed="8"/>
        <rFont val="Times New Roman"/>
        <family val="1"/>
      </rPr>
      <t>V</t>
    </r>
    <r>
      <rPr>
        <b/>
        <u val="single"/>
        <sz val="12"/>
        <color indexed="8"/>
        <rFont val="Times New Roman"/>
        <family val="1"/>
      </rPr>
      <t>_</t>
    </r>
    <r>
      <rPr>
        <b/>
        <sz val="12"/>
        <color indexed="8"/>
        <rFont val="Times New Roman"/>
        <family val="1"/>
      </rPr>
      <t>__________________  MES______NOVIEMBRE__ AÑO__</t>
    </r>
    <r>
      <rPr>
        <u val="single"/>
        <sz val="12"/>
        <color indexed="8"/>
        <rFont val="Times New Roman"/>
        <family val="1"/>
      </rPr>
      <t>2015</t>
    </r>
    <r>
      <rPr>
        <b/>
        <sz val="12"/>
        <color indexed="8"/>
        <rFont val="Times New Roman"/>
        <family val="1"/>
      </rPr>
      <t>_______</t>
    </r>
  </si>
  <si>
    <t>Paracetamol gres 10MG /100 ML</t>
  </si>
  <si>
    <t xml:space="preserve">Ministerio  de Salud Pública </t>
  </si>
  <si>
    <t>Aciclovir 250mg</t>
  </si>
  <si>
    <t xml:space="preserve">Fluconazol 200mg </t>
  </si>
  <si>
    <t>Lidocaina 2% + Epinefrina C/25 y C/50 unidades.</t>
  </si>
  <si>
    <t xml:space="preserve">Imipenen + Cilastatina 500mg  </t>
  </si>
  <si>
    <t>Piperacilina + tazobactan 4 gr</t>
  </si>
  <si>
    <t xml:space="preserve">Vancomicina Clorhidrato 1g  </t>
  </si>
  <si>
    <t xml:space="preserve">Aguja Hipodermica No 21 x 1 1/2 </t>
  </si>
  <si>
    <t>Hilo Cera de Hueso</t>
  </si>
  <si>
    <t>Papel para electro Ar 600 ADV / cardioline</t>
  </si>
  <si>
    <t>Placas Cauterio c/cable bi-basico</t>
  </si>
  <si>
    <t>Iopamiron Medio de Contraste (iopamidol)</t>
  </si>
  <si>
    <t>Circuito para ventilador universal</t>
  </si>
  <si>
    <t>Esparadrapo (ZO) 3" x 10 ydas. De papel</t>
  </si>
  <si>
    <t>Esparadrapo (ZO) 3" x 10 ydas. De seda</t>
  </si>
  <si>
    <t>Hilo de Seda 3.0 cortante curva</t>
  </si>
  <si>
    <t>Sello de agua plastico</t>
  </si>
  <si>
    <t xml:space="preserve">Formol al 40% </t>
  </si>
  <si>
    <t>Aguja Biopsia Medula osea 11 G x 4</t>
  </si>
  <si>
    <t xml:space="preserve">Bajante Microgotero con Bureta </t>
  </si>
  <si>
    <t>Sondas Foley  2 vias No 24</t>
  </si>
  <si>
    <t xml:space="preserve">Sondas Foley 2 vias No 18 </t>
  </si>
  <si>
    <t xml:space="preserve">Sondas Foley 2 vias No 16 </t>
  </si>
  <si>
    <t xml:space="preserve">Sondas Foley 2 vias No 14 </t>
  </si>
  <si>
    <t>Sondas Foley 2 vias No 12</t>
  </si>
  <si>
    <t>Nimodipina 30 mg</t>
  </si>
  <si>
    <t>Hilo de Seda 2.0 Aguja Curva Roma</t>
  </si>
  <si>
    <t>Hilo de Nylon 4 c/24 cortante</t>
  </si>
  <si>
    <t>Hilo Vicril 0 roma</t>
  </si>
  <si>
    <t>Hilo Vicril 1.0 Roma</t>
  </si>
  <si>
    <t>Venda Elastica 6" x 5</t>
  </si>
  <si>
    <t>Zapatos de cirugia Cubre zapatos)</t>
  </si>
  <si>
    <t>Descripcion del activo o bien</t>
  </si>
  <si>
    <t>Codigo Institucional</t>
  </si>
  <si>
    <t>Unidad de Medida</t>
  </si>
  <si>
    <t>Costo Unitario en RD$</t>
  </si>
  <si>
    <t>Valor en RD$</t>
  </si>
  <si>
    <t>Licda. LICETT TORRES</t>
  </si>
  <si>
    <t>Enc. De Almacén de Medicamentos</t>
  </si>
  <si>
    <t>Acetato de Aluminio 2.5gr (Calucal)</t>
  </si>
  <si>
    <t>Amikacina 500 MG</t>
  </si>
  <si>
    <t>Carbamazepina 200 mg</t>
  </si>
  <si>
    <t>Citicolina 1 gr</t>
  </si>
  <si>
    <t>Dinitrato de isorsorbide 5 mg</t>
  </si>
  <si>
    <t>Iohexol (xulvario) 350 mg 100 ml</t>
  </si>
  <si>
    <t>Labetalol 5 mg</t>
  </si>
  <si>
    <t>Nistatina suspensión</t>
  </si>
  <si>
    <t>Nitroglicerina 50 mg</t>
  </si>
  <si>
    <t>Noradrenalina 4 mg</t>
  </si>
  <si>
    <t>Penicilina Cristalina 5.0 ui</t>
  </si>
  <si>
    <t>Bata desechable Examen Paciente</t>
  </si>
  <si>
    <t>Conector Clave 2 vias</t>
  </si>
  <si>
    <t>Desinfectante Gel Plus</t>
  </si>
  <si>
    <t xml:space="preserve">Hilo Cromico 2-0 c/24 </t>
  </si>
  <si>
    <t xml:space="preserve">Hilo Cromico 4.0 c/24 </t>
  </si>
  <si>
    <t xml:space="preserve">Jeringuilla  50cc </t>
  </si>
  <si>
    <t>Mascarilla N95</t>
  </si>
  <si>
    <t xml:space="preserve">Papel Craff Papel Envolver </t>
  </si>
  <si>
    <t xml:space="preserve">Sonda Nasogastrica Levin No 14 </t>
  </si>
  <si>
    <t>Sonda Nasogastrica Levin No 16</t>
  </si>
  <si>
    <t xml:space="preserve">Hilo de Nylon 3.0 cuticular  </t>
  </si>
  <si>
    <t>Hilo Prolene 5.0 polipropileno</t>
  </si>
  <si>
    <t xml:space="preserve">Movibles  tipo Sabanitas desechable </t>
  </si>
  <si>
    <t>Sabana quirurgica esteril</t>
  </si>
  <si>
    <t>Sonda Nasogastrica Levin No 12</t>
  </si>
  <si>
    <t>Tubo de Pecho No. 20</t>
  </si>
  <si>
    <t>Tubo de Pecho No. 24</t>
  </si>
  <si>
    <t>Costo Unitario  RD$</t>
  </si>
  <si>
    <t>Costo Unitario RD$</t>
  </si>
  <si>
    <t xml:space="preserve">Periodo de adquisicion/ fecha de registro </t>
  </si>
  <si>
    <t xml:space="preserve">Informe Trimestral de Almacén de Medicamentos </t>
  </si>
  <si>
    <t>galon</t>
  </si>
  <si>
    <t xml:space="preserve">Bromuro de Ipratropium 250mg </t>
  </si>
  <si>
    <t xml:space="preserve">Aguja Raquidea  Espinal No 23 x 3 1/2 </t>
  </si>
  <si>
    <t>Aguja Raquidea  Espinal No 25</t>
  </si>
  <si>
    <t xml:space="preserve">Gasa Compresa 18 x 18 Esteril </t>
  </si>
  <si>
    <t xml:space="preserve">paquete </t>
  </si>
  <si>
    <t xml:space="preserve">Papel de Espirometria </t>
  </si>
  <si>
    <t>Ciprofloxacina 200mg infusión</t>
  </si>
  <si>
    <t xml:space="preserve">Haloperidol 5mg </t>
  </si>
  <si>
    <t>Metilprednisolona 125mg</t>
  </si>
  <si>
    <t xml:space="preserve">Dopamina 200mg </t>
  </si>
  <si>
    <t xml:space="preserve">Enoxaparina  40mg/0.2ml </t>
  </si>
  <si>
    <t>Iohexol (xulvario) 350 mg 50 ml</t>
  </si>
  <si>
    <t>Sucralfato Granulado ( Sucramol )</t>
  </si>
  <si>
    <t xml:space="preserve">sobre </t>
  </si>
  <si>
    <t>Electrodos parches adhesivo</t>
  </si>
  <si>
    <t xml:space="preserve">Hilo Prolene 7 - 0 C/24 Doble Aguja </t>
  </si>
  <si>
    <t xml:space="preserve">Mascarilla p/Nebulizar (Mascarilla Aerosol) </t>
  </si>
  <si>
    <t>Spongostan Hemostatica Standar GERFOAN</t>
  </si>
  <si>
    <t>Hilo de Nylon 9-0 c/12</t>
  </si>
  <si>
    <t>Hilo Prolene 0 polipropileno</t>
  </si>
  <si>
    <t>Hilo Prolene 2-0 polipropileno</t>
  </si>
  <si>
    <t xml:space="preserve">Lubricante Esteril de Sonograafia </t>
  </si>
  <si>
    <t xml:space="preserve">Papel Fukuda lissa Bio - Care </t>
  </si>
  <si>
    <t>Sonda Nasogastrica Levin No 8</t>
  </si>
  <si>
    <t xml:space="preserve">Sonda Nasogastrica Levin No 5 </t>
  </si>
  <si>
    <t xml:space="preserve">Tirillas p/ glucosa Call Plus </t>
  </si>
  <si>
    <t xml:space="preserve">Tirillas p/ glucosa Health Pro </t>
  </si>
  <si>
    <t xml:space="preserve">Fitomenadiona 10mg "Vitamina K" </t>
  </si>
  <si>
    <t xml:space="preserve">GammaGlobulina 250UI (Antitoxina Tetanica Humana) </t>
  </si>
  <si>
    <t xml:space="preserve">Ketorolaco 30mg IV "Trometamina" </t>
  </si>
  <si>
    <t xml:space="preserve">Lactulosa (Laansa) </t>
  </si>
  <si>
    <t xml:space="preserve">Loratadina 10mg "Dimelin" Comprimido. </t>
  </si>
  <si>
    <t xml:space="preserve">Midazolan 15mg (Dormicum) </t>
  </si>
  <si>
    <t xml:space="preserve">N-Butil (Hioscina-Bromuro) 20mg </t>
  </si>
  <si>
    <t xml:space="preserve">Nitrozona (Furacin) </t>
  </si>
  <si>
    <t xml:space="preserve">Trimetroprin Sulfa (Clotrimazol) 500mg </t>
  </si>
  <si>
    <t>Licda. Licett Torres</t>
  </si>
  <si>
    <t xml:space="preserve">Laxante fleet </t>
  </si>
  <si>
    <t xml:space="preserve">Losartan 50 mg Potasio </t>
  </si>
  <si>
    <t xml:space="preserve">Agua Destilada </t>
  </si>
  <si>
    <t>Cal sodada (Hidroxido de Calcio )</t>
  </si>
  <si>
    <t xml:space="preserve">Dren de Cigarrillo 1/4 x 18 cm  </t>
  </si>
  <si>
    <t xml:space="preserve">Gafa proctectora ( Lentes) </t>
  </si>
  <si>
    <t>Jeringa bulbo 60ml</t>
  </si>
  <si>
    <t>Sonda Nasogastrica No.12 Corflox o Floxiflo</t>
  </si>
  <si>
    <t>Hilo Prolene 6.0 C/24 Doble aguja</t>
  </si>
  <si>
    <t>Hilo Prolene 6.0 polipropileno</t>
  </si>
  <si>
    <t xml:space="preserve">Mascara Protectora Vicera Plastica </t>
  </si>
  <si>
    <t xml:space="preserve">Dr. Sergio A. Roque Cruz  </t>
  </si>
  <si>
    <t>Amprolene Gas (Esterilizante)</t>
  </si>
  <si>
    <t xml:space="preserve">Jeringuilla p/Heparina 27 G x 1/2  </t>
  </si>
  <si>
    <t xml:space="preserve">Overol traje protector </t>
  </si>
  <si>
    <t>Papel de sonogafia UPP-1105 Sony</t>
  </si>
  <si>
    <t>Tirillas P/glucotest Acuchek</t>
  </si>
  <si>
    <t>Hilo Nylon 2-0 aguja curva cortante C24</t>
  </si>
  <si>
    <t>Hilo Seda 2-0 sutupack sin aguja</t>
  </si>
  <si>
    <t>Atropina Sulfato 1 MG / ML</t>
  </si>
  <si>
    <t xml:space="preserve">Agua Destilada 5cc </t>
  </si>
  <si>
    <t>Carvedilol 12.5 mg</t>
  </si>
  <si>
    <t>Difenhidramina 20 mg (Fendramin)</t>
  </si>
  <si>
    <t xml:space="preserve">Enalapril Maleato 10mg </t>
  </si>
  <si>
    <t xml:space="preserve">Fentanilo 0.1 mg </t>
  </si>
  <si>
    <t xml:space="preserve">Furosemida 40 mg </t>
  </si>
  <si>
    <t xml:space="preserve">Gentamicina Sulfato 80mg </t>
  </si>
  <si>
    <t>Canula de Succion Cerrada Endotraqueal 16FR (Trarker)</t>
  </si>
  <si>
    <t xml:space="preserve">Tramadol 100 mg </t>
  </si>
  <si>
    <t xml:space="preserve">Filtro de Ventilacion </t>
  </si>
  <si>
    <t>07-08-202</t>
  </si>
  <si>
    <t xml:space="preserve">Cefepima 1gr </t>
  </si>
  <si>
    <t xml:space="preserve">Sub - Director Administrativo </t>
  </si>
  <si>
    <t xml:space="preserve">Licdo. Guillermo Bobadilla </t>
  </si>
  <si>
    <t>Licdo. Guillermo Bobadilla</t>
  </si>
  <si>
    <t>Sub - Director Administrativo</t>
  </si>
  <si>
    <t xml:space="preserve"> Director General </t>
  </si>
  <si>
    <t>vancomicina clorhidrato  500mg</t>
  </si>
  <si>
    <t xml:space="preserve">Eritroproyectina Humana 4000VI/ml </t>
  </si>
  <si>
    <t>Acido Tranexamico 500mg</t>
  </si>
  <si>
    <t xml:space="preserve">  </t>
  </si>
  <si>
    <t xml:space="preserve">      </t>
  </si>
  <si>
    <t xml:space="preserve">     </t>
  </si>
  <si>
    <t xml:space="preserve">frasco </t>
  </si>
  <si>
    <t xml:space="preserve">Clonidina 0.100 mg </t>
  </si>
  <si>
    <t xml:space="preserve">Dobutamina 250 mg </t>
  </si>
  <si>
    <t>Etamsilato 250 mg / ml (DICYNONE)</t>
  </si>
  <si>
    <t xml:space="preserve">Ampolla </t>
  </si>
  <si>
    <t xml:space="preserve">Fosfomicina 1g </t>
  </si>
  <si>
    <t xml:space="preserve">Fluconazol 150mg </t>
  </si>
  <si>
    <t xml:space="preserve">Flumazenilo 0,1 mg / ml </t>
  </si>
  <si>
    <t>Hidroclorotiazida 50mg</t>
  </si>
  <si>
    <t xml:space="preserve">Hidrocortizona sodica 100 mg </t>
  </si>
  <si>
    <t>Hidroclorotiazida 25mg</t>
  </si>
  <si>
    <t xml:space="preserve">Hidralazina 20mg </t>
  </si>
  <si>
    <t xml:space="preserve">Ibersartan 300 mg </t>
  </si>
  <si>
    <t xml:space="preserve">Ibuprofeno 600 mg </t>
  </si>
  <si>
    <t xml:space="preserve">Lisinopril dihidrato 20 mg </t>
  </si>
  <si>
    <t>Metomizol 1g (DIPIRONA)</t>
  </si>
  <si>
    <t xml:space="preserve">Metformina 850 mg </t>
  </si>
  <si>
    <t xml:space="preserve">Morfina sulfato 0,2 mg </t>
  </si>
  <si>
    <t xml:space="preserve">Neostigmina 0,5 mg/ml </t>
  </si>
  <si>
    <t xml:space="preserve">Nitrofurazona 2% pomada </t>
  </si>
  <si>
    <t xml:space="preserve">tarro </t>
  </si>
  <si>
    <t xml:space="preserve">Penincilina G. benzatinica 2.4 V.I </t>
  </si>
  <si>
    <t xml:space="preserve">Pregabalina 75 mg </t>
  </si>
  <si>
    <t xml:space="preserve">Propanolol 40 mg </t>
  </si>
  <si>
    <t xml:space="preserve">Prednisona 50 mg </t>
  </si>
  <si>
    <t xml:space="preserve">Ramipil 5mg </t>
  </si>
  <si>
    <t>Vecuranio 10mg polvo</t>
  </si>
  <si>
    <t xml:space="preserve">Warfarina sodica 5 mg </t>
  </si>
  <si>
    <t xml:space="preserve">Sol. Mixto 0.9 % 1,000 ml </t>
  </si>
  <si>
    <t xml:space="preserve">Sol. Salino 0.45% 1000 ml </t>
  </si>
  <si>
    <t xml:space="preserve">Acido folico 5mg </t>
  </si>
  <si>
    <t xml:space="preserve">Atrocurio besilato 25 mg </t>
  </si>
  <si>
    <t xml:space="preserve">Amoxicilina 500mg </t>
  </si>
  <si>
    <t xml:space="preserve">Ampicilina 500mg </t>
  </si>
  <si>
    <t xml:space="preserve">Ambroxol 15mg </t>
  </si>
  <si>
    <t xml:space="preserve">Amlodipina 5mg </t>
  </si>
  <si>
    <t xml:space="preserve">Aminofina 250mg </t>
  </si>
  <si>
    <t xml:space="preserve">Amiadorona 150mg </t>
  </si>
  <si>
    <t>Budesonida 0.5mg / 2ml</t>
  </si>
  <si>
    <t>Bupivacaina pesada 0.5% + 8.5mg</t>
  </si>
  <si>
    <t xml:space="preserve">Bumetanida 0.5mg </t>
  </si>
  <si>
    <t xml:space="preserve">Complejo B 10ml </t>
  </si>
  <si>
    <t>Cefazolina 1gr</t>
  </si>
  <si>
    <t xml:space="preserve">Corvedilol 3.125 mg </t>
  </si>
  <si>
    <t xml:space="preserve">Citicolina 500mg </t>
  </si>
  <si>
    <t xml:space="preserve">Clorpromazina 25mg </t>
  </si>
  <si>
    <t>Calcio carbonato + vit, D3 600mg. + 400 UI</t>
  </si>
  <si>
    <t xml:space="preserve">Cefotaxima sodica 1gr </t>
  </si>
  <si>
    <t>Dexmeditomidina 200mg 1ml</t>
  </si>
  <si>
    <t xml:space="preserve">ampolla </t>
  </si>
  <si>
    <t xml:space="preserve">Diclofenaco  sodico 50mg </t>
  </si>
  <si>
    <t xml:space="preserve">Doxiciclina 100mg </t>
  </si>
  <si>
    <t xml:space="preserve">                                                                              </t>
  </si>
  <si>
    <t xml:space="preserve">                       </t>
  </si>
  <si>
    <t xml:space="preserve">                            </t>
  </si>
  <si>
    <t>Lisinopril 10mg</t>
  </si>
  <si>
    <t>Livetiracetan 500mg keppra</t>
  </si>
  <si>
    <t>Multivitaminico sol. Adulto (MVI)</t>
  </si>
  <si>
    <t xml:space="preserve">Metoprolol meprolol 50mg </t>
  </si>
  <si>
    <t xml:space="preserve">Metoprolol 100mg </t>
  </si>
  <si>
    <t xml:space="preserve">Midazolan 50mg dormicun </t>
  </si>
  <si>
    <t xml:space="preserve">Nifedipina retard 60mg </t>
  </si>
  <si>
    <t xml:space="preserve">N-Butil hioscima bromuro 10mg </t>
  </si>
  <si>
    <t xml:space="preserve">tableta </t>
  </si>
  <si>
    <t xml:space="preserve">unidad </t>
  </si>
  <si>
    <t>Bisturi No 10</t>
  </si>
  <si>
    <t xml:space="preserve">Cateter periferico No 18 </t>
  </si>
  <si>
    <t xml:space="preserve">Cateter periferico No 20 </t>
  </si>
  <si>
    <t xml:space="preserve">Cateter periferico No 22 </t>
  </si>
  <si>
    <t>Cateter periferico No 24</t>
  </si>
  <si>
    <t>Cateter de Hemodialisis trancitorio recto 12 x 20</t>
  </si>
  <si>
    <t>Cateter de Hemodialisis trancitorio curvo 12 x 20</t>
  </si>
  <si>
    <t>Cateter de Hemodialisis Permanente 14 x 32</t>
  </si>
  <si>
    <t>Catheter de Hemodialisis curvo 12 x 16</t>
  </si>
  <si>
    <t>Catheter de Hemodialisis Recto 12 x 16</t>
  </si>
  <si>
    <t>Catheter de Hemodialisis Permanente 14 x 24</t>
  </si>
  <si>
    <t xml:space="preserve">Catheter de Hemodialisis Permanente 14 x 28 </t>
  </si>
  <si>
    <t xml:space="preserve">Cateter Venoso Central Doble Lumen 2 vias </t>
  </si>
  <si>
    <t>Cateter succion #16</t>
  </si>
  <si>
    <t xml:space="preserve">Cateter Dobre J 6fr x 24 </t>
  </si>
  <si>
    <t xml:space="preserve">Cateter Epidural #16 G </t>
  </si>
  <si>
    <t xml:space="preserve">Cateter Epidural #18 G </t>
  </si>
  <si>
    <t>Cateter succion #12</t>
  </si>
  <si>
    <t>Canula de seccion cerrada 14fr  Tracker</t>
  </si>
  <si>
    <t>Canula de Mayo 10mm</t>
  </si>
  <si>
    <t>Canula Endotraqueal 7.0</t>
  </si>
  <si>
    <t>Cepillo p/cirugia con clohexidina 7.5%</t>
  </si>
  <si>
    <t xml:space="preserve">Circuito de succion cerrada 14fr x 5 trackr </t>
  </si>
  <si>
    <t xml:space="preserve">Cinta p/esterilizar en gas </t>
  </si>
  <si>
    <t xml:space="preserve">Fijador de sonda nasogastrica levin </t>
  </si>
  <si>
    <t xml:space="preserve">Fijador de sonda foley vesical </t>
  </si>
  <si>
    <t xml:space="preserve">Glucotest A Parato Grlicemia     Glucometros </t>
  </si>
  <si>
    <t xml:space="preserve">               </t>
  </si>
  <si>
    <t xml:space="preserve">Hilo Nylon 2-0 aguja recta cortante </t>
  </si>
  <si>
    <t xml:space="preserve">Hilo Nylon 6-0 mono finamento aguja curva cortante </t>
  </si>
  <si>
    <t xml:space="preserve">Hilo Seda 4-0 aguja curva Roma </t>
  </si>
  <si>
    <t>Hilo Seda 3-0 sin aguja   Sutupak</t>
  </si>
  <si>
    <t xml:space="preserve">Hilo Prolene 1 aguja curva roma </t>
  </si>
  <si>
    <t xml:space="preserve">Hilo Prolene 4-0 doble aguja curva roma </t>
  </si>
  <si>
    <t>Hilo Monocryl plus 3.0</t>
  </si>
  <si>
    <t xml:space="preserve">Hilo Monocryl plus 4.0 </t>
  </si>
  <si>
    <t xml:space="preserve">Hilo Cromico 5-0 aguja curva roma </t>
  </si>
  <si>
    <t xml:space="preserve">Hilo Prolene 4-0 aguja curva roma </t>
  </si>
  <si>
    <t xml:space="preserve">Hilo Prolene 3-0 aguja  curva roma </t>
  </si>
  <si>
    <t xml:space="preserve">Hilo Cromico 0 aguja curva roma </t>
  </si>
  <si>
    <t>Hilo Polidiaxonana doble envoltura 2-0</t>
  </si>
  <si>
    <t xml:space="preserve">Hisopos Esteriles   Cirugia </t>
  </si>
  <si>
    <t xml:space="preserve">Jeringa Insulina 1ml 29 G X 1/2 </t>
  </si>
  <si>
    <t xml:space="preserve">Lancetas Glucotest </t>
  </si>
  <si>
    <t xml:space="preserve">Lapiz de Electrocauterio con coble 3 salidas </t>
  </si>
  <si>
    <t xml:space="preserve">Malla 15 x 15 cm ultra pro </t>
  </si>
  <si>
    <t xml:space="preserve">Malla prolene 30cm x 30mc sobre </t>
  </si>
  <si>
    <t xml:space="preserve">Maripositras no 25 pericraneal </t>
  </si>
  <si>
    <t xml:space="preserve">Mascarilla de Anestesia adulto </t>
  </si>
  <si>
    <t xml:space="preserve">Sonda Foley No 18 vesical 3vias </t>
  </si>
  <si>
    <t xml:space="preserve">Sonda Foley No 10  vesical 2vias </t>
  </si>
  <si>
    <t xml:space="preserve">Sonda Foley No 22 3vias </t>
  </si>
  <si>
    <t xml:space="preserve">Sonda Foley No 24 vesical 3vias </t>
  </si>
  <si>
    <t xml:space="preserve">Sonda Foley No 20 vesical  3vias </t>
  </si>
  <si>
    <t xml:space="preserve">Sonda Foley No 20 vesical  2vias </t>
  </si>
  <si>
    <t>Sonda Nelaton #16</t>
  </si>
  <si>
    <t>Sonda Nelaton No 14</t>
  </si>
  <si>
    <t>Sonda Nelaton No 12</t>
  </si>
  <si>
    <t>Sonda Nasogastrica No 18</t>
  </si>
  <si>
    <t>Sobre Placa 14 x 17</t>
  </si>
  <si>
    <t xml:space="preserve">Sobre Placa 10 x 12 </t>
  </si>
  <si>
    <t>Termometro Clinico oral</t>
  </si>
  <si>
    <t xml:space="preserve">Tubo Toraxico D pecho No 32 trocar </t>
  </si>
  <si>
    <t xml:space="preserve">Tubo Toraxico D pecho No 28 trocar </t>
  </si>
  <si>
    <t xml:space="preserve">Tubo Toraxico D pecho No 24 trocar </t>
  </si>
  <si>
    <t xml:space="preserve">Venda D Yeso 6 x 5 Rollo </t>
  </si>
  <si>
    <t xml:space="preserve">Azul de Metileno </t>
  </si>
  <si>
    <t xml:space="preserve">galon </t>
  </si>
  <si>
    <t xml:space="preserve">Algodón Planchado 4 x 5 yarda </t>
  </si>
  <si>
    <t xml:space="preserve">rollo </t>
  </si>
  <si>
    <t xml:space="preserve">Algodón Planchado 6 x 5 yarda </t>
  </si>
  <si>
    <t>Alginato de Calsio Y sodio Aposito Kaltostat 10cm x 20 cm</t>
  </si>
  <si>
    <t xml:space="preserve">Aguja Raquidea No 24 espinal </t>
  </si>
  <si>
    <t>Aguja Raquidea No 16 90mm</t>
  </si>
  <si>
    <t xml:space="preserve">Aguja Raquidea Espinal No 26 g x 3 1/2 cabeza metal </t>
  </si>
  <si>
    <t xml:space="preserve">Aguja Epidural No 16  cabeza plastica </t>
  </si>
  <si>
    <t xml:space="preserve">Aguja Epidural No 17 x 3 cabeza plastica </t>
  </si>
  <si>
    <t xml:space="preserve">Aguja Epidural No 18 x 3.5 cabeza plastica </t>
  </si>
  <si>
    <t xml:space="preserve">Aposito Duaderm 8 x 8 </t>
  </si>
  <si>
    <t>32/01/23</t>
  </si>
  <si>
    <t>Guia de Entubacion metalica adulto 15 x 70  14fr</t>
  </si>
  <si>
    <t xml:space="preserve">Hili Vicryl 4-0 Roma aguja curva </t>
  </si>
  <si>
    <t xml:space="preserve">Hilo Vicryl 2-0 Roma aguja curva </t>
  </si>
  <si>
    <t>Sabanas Desechabres 23 x 36 Protectores de cama  M</t>
  </si>
  <si>
    <t>1320-A068</t>
  </si>
  <si>
    <t>Existencia abril</t>
  </si>
  <si>
    <t>Existencia mayo</t>
  </si>
  <si>
    <t>Existencia junio</t>
  </si>
  <si>
    <t>Acido autilsalicilico 325mg</t>
  </si>
  <si>
    <t xml:space="preserve">Existencia abril </t>
  </si>
  <si>
    <t xml:space="preserve">Existencia junio </t>
  </si>
  <si>
    <t xml:space="preserve">Bupivacaina Simple G. 0.5 % S/Epinefrina 20 ML </t>
  </si>
  <si>
    <t>Mononitrato de isosorbide 20mg</t>
  </si>
  <si>
    <t xml:space="preserve">               Consolidado Inventarios 2do Trimestre abril - mayo - junio  2023</t>
  </si>
  <si>
    <t xml:space="preserve">ONDANSETRON 8MG. / 4ML (ONONE) </t>
  </si>
  <si>
    <t xml:space="preserve">TICAGRELOR 90MG </t>
  </si>
  <si>
    <t>Azul de Metileno 100ml</t>
  </si>
  <si>
    <t xml:space="preserve">Bajante de Bombas baxter primario </t>
  </si>
  <si>
    <t>Circuito anetesias  ( Anetesial )</t>
  </si>
  <si>
    <t>Campos Eateriles p/cirugia Fenestradol   ( steri drape)</t>
  </si>
  <si>
    <t>inspirometro flujo 250-2500</t>
  </si>
  <si>
    <t xml:space="preserve">Sondas Foley  2 vias No 22 </t>
  </si>
  <si>
    <t>Tubo Toraxico de pecho No 20</t>
  </si>
  <si>
    <t>donado</t>
  </si>
  <si>
    <t>VARAPMILO CLORHIDRATO 5MG / 2ML</t>
  </si>
  <si>
    <t xml:space="preserve">Acetona </t>
  </si>
  <si>
    <t xml:space="preserve">Catheter veneso central triple lumen 3 vias </t>
  </si>
  <si>
    <t>Tubo en T</t>
  </si>
</sst>
</file>

<file path=xl/styles.xml><?xml version="1.0" encoding="utf-8"?>
<styleSheet xmlns="http://schemas.openxmlformats.org/spreadsheetml/2006/main">
  <numFmts count="33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RD$&quot;#,##0.00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[$-1C0A]dddd\,\ dd&quot; de &quot;mmmm&quot; de &quot;yyyy"/>
    <numFmt numFmtId="184" formatCode="dd\-mm\-yy;@"/>
    <numFmt numFmtId="185" formatCode="[$-1C0A]hh:mm:ss\ AM/PM"/>
    <numFmt numFmtId="186" formatCode="mmm\-yyyy"/>
    <numFmt numFmtId="187" formatCode="#,##0.00;[Red]#,##0.00"/>
    <numFmt numFmtId="188" formatCode="[$-C0A]dddd\,\ dd&quot; de &quot;mmmm&quot; de &quot;yyyy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8"/>
      <color indexed="8"/>
      <name val="Times New Roman"/>
      <family val="1"/>
    </font>
    <font>
      <sz val="10"/>
      <name val="Arial"/>
      <family val="2"/>
    </font>
    <font>
      <sz val="8"/>
      <name val="Calibri"/>
      <family val="2"/>
    </font>
    <font>
      <b/>
      <u val="single"/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b/>
      <sz val="9"/>
      <name val="Arial"/>
      <family val="2"/>
    </font>
    <font>
      <b/>
      <sz val="10"/>
      <color indexed="8"/>
      <name val="Times New Roman"/>
      <family val="1"/>
    </font>
    <font>
      <sz val="14"/>
      <name val="Arial"/>
      <family val="2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sz val="12"/>
      <name val="Calibri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sz val="12"/>
      <color theme="1"/>
      <name val="Times New Roman"/>
      <family val="1"/>
    </font>
    <font>
      <b/>
      <sz val="14"/>
      <color theme="1"/>
      <name val="Calibri"/>
      <family val="2"/>
    </font>
    <font>
      <sz val="14"/>
      <color theme="1"/>
      <name val="Times New Roman"/>
      <family val="1"/>
    </font>
    <font>
      <sz val="10"/>
      <color theme="1"/>
      <name val="Calibri"/>
      <family val="2"/>
    </font>
    <font>
      <sz val="10"/>
      <color theme="1"/>
      <name val="Times New Roman"/>
      <family val="1"/>
    </font>
    <font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thin"/>
      <right style="thin"/>
      <top style="thin"/>
      <bottom style="thin"/>
    </border>
    <border>
      <left/>
      <right style="medium"/>
      <top style="thin"/>
      <bottom style="medium"/>
    </border>
    <border>
      <left style="medium"/>
      <right style="medium"/>
      <top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  <border>
      <left/>
      <right>
        <color indexed="63"/>
      </right>
      <top style="thin"/>
      <bottom style="medium"/>
    </border>
    <border>
      <left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51" fillId="29" borderId="1" applyNumberFormat="0" applyAlignment="0" applyProtection="0"/>
    <xf numFmtId="0" fontId="52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3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54" fillId="21" borderId="6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7" applyNumberFormat="0" applyFill="0" applyAlignment="0" applyProtection="0"/>
    <xf numFmtId="0" fontId="50" fillId="0" borderId="8" applyNumberFormat="0" applyFill="0" applyAlignment="0" applyProtection="0"/>
    <xf numFmtId="0" fontId="59" fillId="0" borderId="9" applyNumberFormat="0" applyFill="0" applyAlignment="0" applyProtection="0"/>
  </cellStyleXfs>
  <cellXfs count="237">
    <xf numFmtId="0" fontId="0" fillId="0" borderId="0" xfId="0" applyFont="1" applyAlignment="1">
      <alignment/>
    </xf>
    <xf numFmtId="0" fontId="3" fillId="0" borderId="0" xfId="0" applyFont="1" applyAlignment="1">
      <alignment horizontal="justify" vertical="center"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justify" vertical="center" wrapText="1"/>
    </xf>
    <xf numFmtId="0" fontId="2" fillId="0" borderId="11" xfId="0" applyFont="1" applyBorder="1" applyAlignment="1">
      <alignment horizontal="justify" vertical="center" wrapText="1"/>
    </xf>
    <xf numFmtId="0" fontId="2" fillId="0" borderId="12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/>
    </xf>
    <xf numFmtId="0" fontId="2" fillId="0" borderId="13" xfId="0" applyFont="1" applyBorder="1" applyAlignment="1">
      <alignment horizontal="justify" vertical="center" wrapText="1"/>
    </xf>
    <xf numFmtId="0" fontId="2" fillId="0" borderId="13" xfId="0" applyFont="1" applyBorder="1" applyAlignment="1">
      <alignment horizontal="right" vertical="center" wrapText="1"/>
    </xf>
    <xf numFmtId="0" fontId="0" fillId="0" borderId="13" xfId="0" applyBorder="1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 horizontal="justify" vertical="center"/>
    </xf>
    <xf numFmtId="0" fontId="2" fillId="0" borderId="11" xfId="0" applyFont="1" applyBorder="1" applyAlignment="1">
      <alignment horizontal="justify" vertical="center" wrapText="1"/>
    </xf>
    <xf numFmtId="0" fontId="2" fillId="0" borderId="11" xfId="0" applyFont="1" applyBorder="1" applyAlignment="1">
      <alignment horizontal="right" vertical="center" wrapText="1"/>
    </xf>
    <xf numFmtId="0" fontId="2" fillId="0" borderId="12" xfId="0" applyFont="1" applyBorder="1" applyAlignment="1">
      <alignment horizontal="justify" vertical="center" wrapText="1"/>
    </xf>
    <xf numFmtId="0" fontId="2" fillId="0" borderId="12" xfId="0" applyFont="1" applyBorder="1" applyAlignment="1">
      <alignment horizontal="right" vertical="center" wrapText="1"/>
    </xf>
    <xf numFmtId="0" fontId="2" fillId="0" borderId="13" xfId="0" applyFont="1" applyBorder="1" applyAlignment="1">
      <alignment horizontal="justify" vertical="center" wrapText="1"/>
    </xf>
    <xf numFmtId="0" fontId="2" fillId="0" borderId="13" xfId="0" applyFont="1" applyBorder="1" applyAlignment="1">
      <alignment horizontal="right" vertical="center" wrapText="1"/>
    </xf>
    <xf numFmtId="4" fontId="0" fillId="0" borderId="0" xfId="0" applyNumberFormat="1" applyAlignment="1">
      <alignment horizontal="right"/>
    </xf>
    <xf numFmtId="4" fontId="2" fillId="0" borderId="0" xfId="0" applyNumberFormat="1" applyFont="1" applyBorder="1" applyAlignment="1">
      <alignment horizontal="right" vertical="center" wrapText="1"/>
    </xf>
    <xf numFmtId="0" fontId="0" fillId="0" borderId="0" xfId="0" applyNumberFormat="1" applyAlignment="1">
      <alignment/>
    </xf>
    <xf numFmtId="0" fontId="12" fillId="0" borderId="0" xfId="0" applyFont="1" applyAlignment="1">
      <alignment horizontal="justify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1" xfId="0" applyFont="1" applyFill="1" applyBorder="1" applyAlignment="1">
      <alignment horizontal="right" vertical="center" wrapText="1"/>
    </xf>
    <xf numFmtId="0" fontId="0" fillId="0" borderId="0" xfId="0" applyFill="1" applyAlignment="1">
      <alignment/>
    </xf>
    <xf numFmtId="0" fontId="2" fillId="0" borderId="14" xfId="0" applyFont="1" applyBorder="1" applyAlignment="1">
      <alignment horizontal="justify" vertical="center" wrapText="1"/>
    </xf>
    <xf numFmtId="0" fontId="2" fillId="0" borderId="14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right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right" vertical="center" wrapText="1"/>
    </xf>
    <xf numFmtId="0" fontId="2" fillId="0" borderId="15" xfId="0" applyFont="1" applyBorder="1" applyAlignment="1">
      <alignment horizontal="justify" vertical="center" wrapText="1"/>
    </xf>
    <xf numFmtId="0" fontId="2" fillId="0" borderId="16" xfId="0" applyFont="1" applyBorder="1" applyAlignment="1">
      <alignment horizontal="justify" vertical="center" wrapText="1"/>
    </xf>
    <xf numFmtId="0" fontId="2" fillId="0" borderId="14" xfId="0" applyFont="1" applyBorder="1" applyAlignment="1">
      <alignment horizontal="justify" vertical="center" wrapText="1"/>
    </xf>
    <xf numFmtId="0" fontId="0" fillId="0" borderId="17" xfId="0" applyBorder="1" applyAlignment="1">
      <alignment/>
    </xf>
    <xf numFmtId="0" fontId="0" fillId="0" borderId="11" xfId="0" applyBorder="1" applyAlignment="1">
      <alignment/>
    </xf>
    <xf numFmtId="0" fontId="60" fillId="0" borderId="13" xfId="0" applyFont="1" applyBorder="1" applyAlignment="1">
      <alignment/>
    </xf>
    <xf numFmtId="0" fontId="60" fillId="0" borderId="0" xfId="0" applyFont="1" applyAlignment="1">
      <alignment/>
    </xf>
    <xf numFmtId="2" fontId="60" fillId="0" borderId="13" xfId="0" applyNumberFormat="1" applyFont="1" applyBorder="1" applyAlignment="1">
      <alignment horizontal="right"/>
    </xf>
    <xf numFmtId="2" fontId="0" fillId="0" borderId="13" xfId="0" applyNumberFormat="1" applyBorder="1" applyAlignment="1">
      <alignment horizontal="right"/>
    </xf>
    <xf numFmtId="2" fontId="2" fillId="0" borderId="13" xfId="0" applyNumberFormat="1" applyFont="1" applyBorder="1" applyAlignment="1">
      <alignment horizontal="right" vertical="center" wrapText="1"/>
    </xf>
    <xf numFmtId="2" fontId="2" fillId="0" borderId="11" xfId="0" applyNumberFormat="1" applyFont="1" applyBorder="1" applyAlignment="1">
      <alignment horizontal="right" vertical="center" wrapText="1"/>
    </xf>
    <xf numFmtId="2" fontId="2" fillId="0" borderId="12" xfId="0" applyNumberFormat="1" applyFont="1" applyBorder="1" applyAlignment="1">
      <alignment horizontal="right" vertical="center" wrapText="1"/>
    </xf>
    <xf numFmtId="2" fontId="2" fillId="0" borderId="14" xfId="0" applyNumberFormat="1" applyFont="1" applyBorder="1" applyAlignment="1">
      <alignment horizontal="right" vertical="center" wrapText="1"/>
    </xf>
    <xf numFmtId="2" fontId="0" fillId="0" borderId="11" xfId="0" applyNumberFormat="1" applyBorder="1" applyAlignment="1">
      <alignment horizontal="right"/>
    </xf>
    <xf numFmtId="2" fontId="0" fillId="0" borderId="18" xfId="0" applyNumberFormat="1" applyBorder="1" applyAlignment="1">
      <alignment horizontal="right"/>
    </xf>
    <xf numFmtId="0" fontId="2" fillId="0" borderId="19" xfId="0" applyFont="1" applyBorder="1" applyAlignment="1">
      <alignment horizontal="right" vertical="center" wrapText="1"/>
    </xf>
    <xf numFmtId="3" fontId="0" fillId="0" borderId="0" xfId="0" applyNumberFormat="1" applyAlignment="1">
      <alignment/>
    </xf>
    <xf numFmtId="3" fontId="2" fillId="0" borderId="0" xfId="0" applyNumberFormat="1" applyFont="1" applyBorder="1" applyAlignment="1">
      <alignment horizontal="right" vertical="center" wrapText="1"/>
    </xf>
    <xf numFmtId="3" fontId="0" fillId="0" borderId="0" xfId="0" applyNumberFormat="1" applyFill="1" applyAlignment="1">
      <alignment horizontal="right"/>
    </xf>
    <xf numFmtId="3" fontId="2" fillId="0" borderId="0" xfId="0" applyNumberFormat="1" applyFont="1" applyFill="1" applyBorder="1" applyAlignment="1">
      <alignment horizontal="right" vertical="center" wrapText="1"/>
    </xf>
    <xf numFmtId="3" fontId="0" fillId="0" borderId="0" xfId="0" applyNumberFormat="1" applyAlignment="1">
      <alignment horizontal="right"/>
    </xf>
    <xf numFmtId="184" fontId="0" fillId="0" borderId="0" xfId="0" applyNumberFormat="1" applyAlignment="1">
      <alignment horizontal="right"/>
    </xf>
    <xf numFmtId="184" fontId="2" fillId="0" borderId="13" xfId="0" applyNumberFormat="1" applyFont="1" applyBorder="1" applyAlignment="1">
      <alignment horizontal="right" vertical="center" wrapText="1"/>
    </xf>
    <xf numFmtId="184" fontId="2" fillId="0" borderId="0" xfId="0" applyNumberFormat="1" applyFont="1" applyBorder="1" applyAlignment="1">
      <alignment horizontal="right" vertical="center" wrapText="1"/>
    </xf>
    <xf numFmtId="0" fontId="60" fillId="0" borderId="0" xfId="0" applyFont="1" applyAlignment="1">
      <alignment horizontal="center"/>
    </xf>
    <xf numFmtId="4" fontId="60" fillId="0" borderId="0" xfId="0" applyNumberFormat="1" applyFont="1" applyAlignment="1">
      <alignment horizontal="right"/>
    </xf>
    <xf numFmtId="0" fontId="5" fillId="0" borderId="0" xfId="0" applyFont="1" applyAlignment="1">
      <alignment horizontal="center" vertical="center"/>
    </xf>
    <xf numFmtId="3" fontId="7" fillId="0" borderId="0" xfId="0" applyNumberFormat="1" applyFont="1" applyBorder="1" applyAlignment="1">
      <alignment horizontal="center" vertical="center" wrapText="1"/>
    </xf>
    <xf numFmtId="3" fontId="13" fillId="0" borderId="0" xfId="0" applyNumberFormat="1" applyFont="1" applyFill="1" applyBorder="1" applyAlignment="1">
      <alignment horizontal="right" vertical="center" wrapText="1"/>
    </xf>
    <xf numFmtId="0" fontId="8" fillId="0" borderId="0" xfId="0" applyFont="1" applyBorder="1" applyAlignment="1">
      <alignment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1" fillId="0" borderId="0" xfId="0" applyFont="1" applyAlignment="1">
      <alignment/>
    </xf>
    <xf numFmtId="0" fontId="17" fillId="33" borderId="0" xfId="0" applyFont="1" applyFill="1" applyBorder="1" applyAlignment="1">
      <alignment vertical="center"/>
    </xf>
    <xf numFmtId="0" fontId="60" fillId="0" borderId="0" xfId="0" applyFont="1" applyAlignment="1">
      <alignment/>
    </xf>
    <xf numFmtId="0" fontId="13" fillId="0" borderId="0" xfId="0" applyFont="1" applyBorder="1" applyAlignment="1">
      <alignment horizontal="justify" vertical="center" wrapText="1"/>
    </xf>
    <xf numFmtId="3" fontId="13" fillId="0" borderId="0" xfId="0" applyNumberFormat="1" applyFont="1" applyBorder="1" applyAlignment="1">
      <alignment horizontal="right" vertical="center" wrapText="1"/>
    </xf>
    <xf numFmtId="4" fontId="13" fillId="0" borderId="0" xfId="0" applyNumberFormat="1" applyFont="1" applyBorder="1" applyAlignment="1">
      <alignment horizontal="right" vertical="center" wrapText="1"/>
    </xf>
    <xf numFmtId="184" fontId="2" fillId="0" borderId="0" xfId="0" applyNumberFormat="1" applyFont="1" applyFill="1" applyBorder="1" applyAlignment="1">
      <alignment horizontal="right" vertical="center" wrapText="1"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justify" vertical="center" wrapText="1"/>
    </xf>
    <xf numFmtId="4" fontId="2" fillId="0" borderId="0" xfId="0" applyNumberFormat="1" applyFont="1" applyFill="1" applyBorder="1" applyAlignment="1">
      <alignment horizontal="right" vertical="center" wrapText="1"/>
    </xf>
    <xf numFmtId="4" fontId="40" fillId="0" borderId="0" xfId="0" applyNumberFormat="1" applyFont="1" applyFill="1" applyBorder="1" applyAlignment="1">
      <alignment/>
    </xf>
    <xf numFmtId="0" fontId="8" fillId="0" borderId="0" xfId="0" applyFont="1" applyBorder="1" applyAlignment="1">
      <alignment/>
    </xf>
    <xf numFmtId="4" fontId="60" fillId="0" borderId="0" xfId="0" applyNumberFormat="1" applyFont="1" applyFill="1" applyAlignment="1">
      <alignment horizontal="right"/>
    </xf>
    <xf numFmtId="184" fontId="0" fillId="0" borderId="0" xfId="0" applyNumberFormat="1" applyFill="1" applyAlignment="1">
      <alignment horizontal="right"/>
    </xf>
    <xf numFmtId="3" fontId="0" fillId="0" borderId="0" xfId="0" applyNumberFormat="1" applyFill="1" applyAlignment="1">
      <alignment/>
    </xf>
    <xf numFmtId="184" fontId="16" fillId="0" borderId="0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3" fontId="7" fillId="0" borderId="0" xfId="0" applyNumberFormat="1" applyFont="1" applyFill="1" applyBorder="1" applyAlignment="1">
      <alignment horizontal="center" vertical="center" wrapText="1"/>
    </xf>
    <xf numFmtId="4" fontId="60" fillId="0" borderId="0" xfId="0" applyNumberFormat="1" applyFont="1" applyFill="1" applyBorder="1" applyAlignment="1">
      <alignment horizontal="right"/>
    </xf>
    <xf numFmtId="0" fontId="62" fillId="0" borderId="13" xfId="0" applyFont="1" applyBorder="1" applyAlignment="1">
      <alignment/>
    </xf>
    <xf numFmtId="4" fontId="0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 horizontal="left"/>
    </xf>
    <xf numFmtId="4" fontId="0" fillId="0" borderId="0" xfId="0" applyNumberFormat="1" applyFill="1" applyAlignment="1">
      <alignment horizontal="right"/>
    </xf>
    <xf numFmtId="0" fontId="6" fillId="0" borderId="0" xfId="0" applyFont="1" applyAlignment="1">
      <alignment horizontal="center" vertical="center"/>
    </xf>
    <xf numFmtId="0" fontId="61" fillId="0" borderId="0" xfId="0" applyFont="1" applyAlignment="1">
      <alignment horizontal="center"/>
    </xf>
    <xf numFmtId="0" fontId="17" fillId="33" borderId="0" xfId="0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3" fontId="0" fillId="33" borderId="0" xfId="0" applyNumberFormat="1" applyFill="1" applyAlignment="1">
      <alignment horizontal="right"/>
    </xf>
    <xf numFmtId="184" fontId="0" fillId="33" borderId="0" xfId="0" applyNumberFormat="1" applyFill="1" applyAlignment="1">
      <alignment horizontal="right"/>
    </xf>
    <xf numFmtId="3" fontId="0" fillId="33" borderId="0" xfId="0" applyNumberFormat="1" applyFill="1" applyAlignment="1">
      <alignment/>
    </xf>
    <xf numFmtId="0" fontId="3" fillId="33" borderId="0" xfId="0" applyFont="1" applyFill="1" applyAlignment="1">
      <alignment horizontal="justify" vertical="center"/>
    </xf>
    <xf numFmtId="0" fontId="4" fillId="33" borderId="0" xfId="0" applyFont="1" applyFill="1" applyAlignment="1">
      <alignment/>
    </xf>
    <xf numFmtId="184" fontId="4" fillId="33" borderId="13" xfId="0" applyNumberFormat="1" applyFont="1" applyFill="1" applyBorder="1" applyAlignment="1">
      <alignment horizontal="center" vertical="center" wrapText="1"/>
    </xf>
    <xf numFmtId="0" fontId="18" fillId="33" borderId="13" xfId="0" applyFont="1" applyFill="1" applyBorder="1" applyAlignment="1">
      <alignment horizontal="center" vertical="center" wrapText="1"/>
    </xf>
    <xf numFmtId="0" fontId="18" fillId="33" borderId="13" xfId="0" applyFont="1" applyFill="1" applyBorder="1" applyAlignment="1">
      <alignment horizontal="center" vertical="center"/>
    </xf>
    <xf numFmtId="3" fontId="4" fillId="33" borderId="13" xfId="0" applyNumberFormat="1" applyFont="1" applyFill="1" applyBorder="1" applyAlignment="1">
      <alignment horizontal="center" vertical="center" wrapText="1"/>
    </xf>
    <xf numFmtId="3" fontId="2" fillId="33" borderId="13" xfId="0" applyNumberFormat="1" applyFont="1" applyFill="1" applyBorder="1" applyAlignment="1">
      <alignment horizontal="right" vertical="center" wrapText="1"/>
    </xf>
    <xf numFmtId="184" fontId="2" fillId="33" borderId="13" xfId="0" applyNumberFormat="1" applyFont="1" applyFill="1" applyBorder="1" applyAlignment="1">
      <alignment horizontal="right" vertical="center" wrapText="1"/>
    </xf>
    <xf numFmtId="0" fontId="62" fillId="33" borderId="13" xfId="0" applyFont="1" applyFill="1" applyBorder="1" applyAlignment="1">
      <alignment/>
    </xf>
    <xf numFmtId="0" fontId="13" fillId="33" borderId="20" xfId="0" applyFont="1" applyFill="1" applyBorder="1" applyAlignment="1">
      <alignment/>
    </xf>
    <xf numFmtId="0" fontId="2" fillId="33" borderId="13" xfId="0" applyFont="1" applyFill="1" applyBorder="1" applyAlignment="1">
      <alignment horizontal="justify" vertical="center" wrapText="1"/>
    </xf>
    <xf numFmtId="4" fontId="2" fillId="33" borderId="13" xfId="0" applyNumberFormat="1" applyFont="1" applyFill="1" applyBorder="1" applyAlignment="1">
      <alignment horizontal="right" vertical="center" wrapText="1"/>
    </xf>
    <xf numFmtId="0" fontId="13" fillId="33" borderId="21" xfId="0" applyFont="1" applyFill="1" applyBorder="1" applyAlignment="1">
      <alignment/>
    </xf>
    <xf numFmtId="0" fontId="2" fillId="33" borderId="21" xfId="0" applyFont="1" applyFill="1" applyBorder="1" applyAlignment="1">
      <alignment horizontal="justify" vertical="center" wrapText="1"/>
    </xf>
    <xf numFmtId="0" fontId="13" fillId="33" borderId="22" xfId="0" applyFont="1" applyFill="1" applyBorder="1" applyAlignment="1">
      <alignment/>
    </xf>
    <xf numFmtId="184" fontId="2" fillId="33" borderId="0" xfId="0" applyNumberFormat="1" applyFont="1" applyFill="1" applyBorder="1" applyAlignment="1">
      <alignment horizontal="right" vertical="center" wrapText="1"/>
    </xf>
    <xf numFmtId="3" fontId="2" fillId="33" borderId="0" xfId="0" applyNumberFormat="1" applyFont="1" applyFill="1" applyBorder="1" applyAlignment="1">
      <alignment horizontal="right" vertical="center" wrapText="1"/>
    </xf>
    <xf numFmtId="0" fontId="0" fillId="33" borderId="0" xfId="0" applyFill="1" applyBorder="1" applyAlignment="1">
      <alignment/>
    </xf>
    <xf numFmtId="0" fontId="8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justify" vertical="center" wrapText="1"/>
    </xf>
    <xf numFmtId="0" fontId="5" fillId="33" borderId="0" xfId="0" applyFont="1" applyFill="1" applyAlignment="1">
      <alignment horizontal="center" vertical="center"/>
    </xf>
    <xf numFmtId="0" fontId="63" fillId="33" borderId="0" xfId="0" applyFont="1" applyFill="1" applyAlignment="1">
      <alignment horizontal="center"/>
    </xf>
    <xf numFmtId="3" fontId="7" fillId="33" borderId="0" xfId="0" applyNumberFormat="1" applyFont="1" applyFill="1" applyBorder="1" applyAlignment="1">
      <alignment horizontal="center" vertical="center" wrapText="1"/>
    </xf>
    <xf numFmtId="0" fontId="13" fillId="33" borderId="13" xfId="0" applyFont="1" applyFill="1" applyBorder="1" applyAlignment="1">
      <alignment/>
    </xf>
    <xf numFmtId="0" fontId="13" fillId="33" borderId="13" xfId="0" applyFont="1" applyFill="1" applyBorder="1" applyAlignment="1">
      <alignment horizontal="left"/>
    </xf>
    <xf numFmtId="0" fontId="2" fillId="33" borderId="13" xfId="0" applyFont="1" applyFill="1" applyBorder="1" applyAlignment="1">
      <alignment horizontal="left" vertical="center" wrapText="1"/>
    </xf>
    <xf numFmtId="3" fontId="2" fillId="33" borderId="13" xfId="0" applyNumberFormat="1" applyFont="1" applyFill="1" applyBorder="1" applyAlignment="1">
      <alignment vertical="center" wrapText="1"/>
    </xf>
    <xf numFmtId="4" fontId="2" fillId="33" borderId="13" xfId="0" applyNumberFormat="1" applyFont="1" applyFill="1" applyBorder="1" applyAlignment="1">
      <alignment vertical="center" wrapText="1"/>
    </xf>
    <xf numFmtId="0" fontId="0" fillId="33" borderId="13" xfId="0" applyFill="1" applyBorder="1" applyAlignment="1">
      <alignment/>
    </xf>
    <xf numFmtId="14" fontId="0" fillId="33" borderId="13" xfId="0" applyNumberFormat="1" applyFill="1" applyBorder="1" applyAlignment="1">
      <alignment/>
    </xf>
    <xf numFmtId="0" fontId="0" fillId="33" borderId="23" xfId="0" applyFill="1" applyBorder="1" applyAlignment="1">
      <alignment/>
    </xf>
    <xf numFmtId="0" fontId="60" fillId="33" borderId="13" xfId="0" applyFont="1" applyFill="1" applyBorder="1" applyAlignment="1">
      <alignment/>
    </xf>
    <xf numFmtId="4" fontId="2" fillId="33" borderId="0" xfId="0" applyNumberFormat="1" applyFont="1" applyFill="1" applyBorder="1" applyAlignment="1">
      <alignment horizontal="right" vertical="center" wrapText="1"/>
    </xf>
    <xf numFmtId="0" fontId="62" fillId="33" borderId="21" xfId="0" applyFont="1" applyFill="1" applyBorder="1" applyAlignment="1">
      <alignment/>
    </xf>
    <xf numFmtId="0" fontId="13" fillId="33" borderId="0" xfId="0" applyFont="1" applyFill="1" applyBorder="1" applyAlignment="1">
      <alignment/>
    </xf>
    <xf numFmtId="184" fontId="2" fillId="33" borderId="13" xfId="0" applyNumberFormat="1" applyFont="1" applyFill="1" applyBorder="1" applyAlignment="1">
      <alignment horizontal="left" vertical="center" wrapText="1"/>
    </xf>
    <xf numFmtId="0" fontId="5" fillId="33" borderId="0" xfId="0" applyFont="1" applyFill="1" applyAlignment="1">
      <alignment horizontal="left" vertical="center"/>
    </xf>
    <xf numFmtId="0" fontId="13" fillId="33" borderId="13" xfId="0" applyFont="1" applyFill="1" applyBorder="1" applyAlignment="1">
      <alignment horizontal="right" vertical="center" wrapText="1"/>
    </xf>
    <xf numFmtId="0" fontId="13" fillId="33" borderId="21" xfId="0" applyFont="1" applyFill="1" applyBorder="1" applyAlignment="1">
      <alignment horizontal="left" vertical="center"/>
    </xf>
    <xf numFmtId="0" fontId="13" fillId="33" borderId="13" xfId="0" applyFont="1" applyFill="1" applyBorder="1" applyAlignment="1">
      <alignment horizontal="left" vertical="center"/>
    </xf>
    <xf numFmtId="3" fontId="2" fillId="33" borderId="13" xfId="0" applyNumberFormat="1" applyFont="1" applyFill="1" applyBorder="1" applyAlignment="1">
      <alignment horizontal="left" vertical="center" wrapText="1"/>
    </xf>
    <xf numFmtId="0" fontId="13" fillId="33" borderId="13" xfId="0" applyFont="1" applyFill="1" applyBorder="1" applyAlignment="1">
      <alignment horizontal="right" vertical="center"/>
    </xf>
    <xf numFmtId="2" fontId="13" fillId="33" borderId="13" xfId="0" applyNumberFormat="1" applyFont="1" applyFill="1" applyBorder="1" applyAlignment="1">
      <alignment horizontal="right" vertical="center" wrapText="1"/>
    </xf>
    <xf numFmtId="2" fontId="13" fillId="33" borderId="13" xfId="0" applyNumberFormat="1" applyFont="1" applyFill="1" applyBorder="1" applyAlignment="1">
      <alignment horizontal="right" vertical="center"/>
    </xf>
    <xf numFmtId="4" fontId="2" fillId="33" borderId="24" xfId="0" applyNumberFormat="1" applyFont="1" applyFill="1" applyBorder="1" applyAlignment="1">
      <alignment horizontal="right" vertical="center" wrapText="1"/>
    </xf>
    <xf numFmtId="4" fontId="13" fillId="33" borderId="24" xfId="0" applyNumberFormat="1" applyFont="1" applyFill="1" applyBorder="1" applyAlignment="1">
      <alignment/>
    </xf>
    <xf numFmtId="14" fontId="62" fillId="33" borderId="13" xfId="0" applyNumberFormat="1" applyFont="1" applyFill="1" applyBorder="1" applyAlignment="1">
      <alignment/>
    </xf>
    <xf numFmtId="0" fontId="62" fillId="33" borderId="13" xfId="0" applyFont="1" applyFill="1" applyBorder="1" applyAlignment="1">
      <alignment horizontal="right"/>
    </xf>
    <xf numFmtId="4" fontId="13" fillId="33" borderId="13" xfId="0" applyNumberFormat="1" applyFont="1" applyFill="1" applyBorder="1" applyAlignment="1">
      <alignment/>
    </xf>
    <xf numFmtId="3" fontId="2" fillId="33" borderId="23" xfId="0" applyNumberFormat="1" applyFont="1" applyFill="1" applyBorder="1" applyAlignment="1">
      <alignment horizontal="right" vertical="center" wrapText="1"/>
    </xf>
    <xf numFmtId="0" fontId="62" fillId="33" borderId="23" xfId="0" applyFont="1" applyFill="1" applyBorder="1" applyAlignment="1">
      <alignment/>
    </xf>
    <xf numFmtId="0" fontId="62" fillId="33" borderId="0" xfId="0" applyFont="1" applyFill="1" applyAlignment="1">
      <alignment/>
    </xf>
    <xf numFmtId="14" fontId="0" fillId="33" borderId="0" xfId="0" applyNumberFormat="1" applyFill="1" applyAlignment="1">
      <alignment/>
    </xf>
    <xf numFmtId="3" fontId="62" fillId="33" borderId="0" xfId="0" applyNumberFormat="1" applyFont="1" applyFill="1" applyAlignment="1">
      <alignment horizontal="right"/>
    </xf>
    <xf numFmtId="0" fontId="62" fillId="33" borderId="0" xfId="0" applyFont="1" applyFill="1" applyBorder="1" applyAlignment="1">
      <alignment/>
    </xf>
    <xf numFmtId="3" fontId="64" fillId="33" borderId="0" xfId="0" applyNumberFormat="1" applyFont="1" applyFill="1" applyAlignment="1">
      <alignment horizontal="right"/>
    </xf>
    <xf numFmtId="0" fontId="64" fillId="33" borderId="0" xfId="0" applyFont="1" applyFill="1" applyAlignment="1">
      <alignment horizontal="center"/>
    </xf>
    <xf numFmtId="0" fontId="64" fillId="33" borderId="0" xfId="0" applyFont="1" applyFill="1" applyAlignment="1">
      <alignment/>
    </xf>
    <xf numFmtId="184" fontId="2" fillId="33" borderId="25" xfId="0" applyNumberFormat="1" applyFont="1" applyFill="1" applyBorder="1" applyAlignment="1">
      <alignment horizontal="right" vertical="center" wrapText="1"/>
    </xf>
    <xf numFmtId="0" fontId="62" fillId="33" borderId="25" xfId="0" applyFont="1" applyFill="1" applyBorder="1" applyAlignment="1">
      <alignment/>
    </xf>
    <xf numFmtId="0" fontId="2" fillId="33" borderId="25" xfId="0" applyFont="1" applyFill="1" applyBorder="1" applyAlignment="1">
      <alignment horizontal="justify" vertical="center" wrapText="1"/>
    </xf>
    <xf numFmtId="3" fontId="2" fillId="33" borderId="25" xfId="0" applyNumberFormat="1" applyFont="1" applyFill="1" applyBorder="1" applyAlignment="1">
      <alignment horizontal="right" vertical="center" wrapText="1"/>
    </xf>
    <xf numFmtId="4" fontId="2" fillId="33" borderId="25" xfId="0" applyNumberFormat="1" applyFont="1" applyFill="1" applyBorder="1" applyAlignment="1">
      <alignment horizontal="right" vertical="center" wrapText="1"/>
    </xf>
    <xf numFmtId="0" fontId="62" fillId="0" borderId="0" xfId="0" applyFont="1" applyBorder="1" applyAlignment="1">
      <alignment/>
    </xf>
    <xf numFmtId="4" fontId="0" fillId="33" borderId="13" xfId="0" applyNumberFormat="1" applyFill="1" applyBorder="1" applyAlignment="1">
      <alignment/>
    </xf>
    <xf numFmtId="4" fontId="62" fillId="33" borderId="13" xfId="0" applyNumberFormat="1" applyFont="1" applyFill="1" applyBorder="1" applyAlignment="1">
      <alignment/>
    </xf>
    <xf numFmtId="0" fontId="65" fillId="33" borderId="0" xfId="0" applyFont="1" applyFill="1" applyAlignment="1">
      <alignment/>
    </xf>
    <xf numFmtId="0" fontId="19" fillId="33" borderId="0" xfId="0" applyFont="1" applyFill="1" applyAlignment="1">
      <alignment horizontal="justify" vertical="center"/>
    </xf>
    <xf numFmtId="0" fontId="65" fillId="33" borderId="0" xfId="0" applyFont="1" applyFill="1" applyBorder="1" applyAlignment="1">
      <alignment/>
    </xf>
    <xf numFmtId="3" fontId="65" fillId="33" borderId="0" xfId="0" applyNumberFormat="1" applyFont="1" applyFill="1" applyAlignment="1">
      <alignment horizontal="right"/>
    </xf>
    <xf numFmtId="184" fontId="65" fillId="33" borderId="0" xfId="0" applyNumberFormat="1" applyFont="1" applyFill="1" applyAlignment="1">
      <alignment horizontal="right"/>
    </xf>
    <xf numFmtId="3" fontId="65" fillId="33" borderId="0" xfId="0" applyNumberFormat="1" applyFont="1" applyFill="1" applyAlignment="1">
      <alignment/>
    </xf>
    <xf numFmtId="0" fontId="16" fillId="33" borderId="0" xfId="0" applyFont="1" applyFill="1" applyAlignment="1">
      <alignment/>
    </xf>
    <xf numFmtId="0" fontId="61" fillId="33" borderId="0" xfId="0" applyFont="1" applyFill="1" applyAlignment="1">
      <alignment/>
    </xf>
    <xf numFmtId="184" fontId="16" fillId="33" borderId="13" xfId="0" applyNumberFormat="1" applyFont="1" applyFill="1" applyBorder="1" applyAlignment="1">
      <alignment horizontal="center" vertical="center" wrapText="1"/>
    </xf>
    <xf numFmtId="0" fontId="20" fillId="33" borderId="13" xfId="0" applyFont="1" applyFill="1" applyBorder="1" applyAlignment="1">
      <alignment horizontal="center" vertical="center" wrapText="1"/>
    </xf>
    <xf numFmtId="0" fontId="20" fillId="33" borderId="24" xfId="0" applyFont="1" applyFill="1" applyBorder="1" applyAlignment="1">
      <alignment horizontal="center" vertical="center"/>
    </xf>
    <xf numFmtId="3" fontId="16" fillId="33" borderId="26" xfId="0" applyNumberFormat="1" applyFont="1" applyFill="1" applyBorder="1" applyAlignment="1">
      <alignment horizontal="center" vertical="center" wrapText="1"/>
    </xf>
    <xf numFmtId="0" fontId="20" fillId="33" borderId="13" xfId="0" applyFont="1" applyFill="1" applyBorder="1" applyAlignment="1">
      <alignment horizontal="center" vertical="center"/>
    </xf>
    <xf numFmtId="184" fontId="19" fillId="33" borderId="13" xfId="0" applyNumberFormat="1" applyFont="1" applyFill="1" applyBorder="1" applyAlignment="1">
      <alignment horizontal="right" vertical="center" wrapText="1"/>
    </xf>
    <xf numFmtId="0" fontId="66" fillId="33" borderId="13" xfId="0" applyFont="1" applyFill="1" applyBorder="1" applyAlignment="1">
      <alignment/>
    </xf>
    <xf numFmtId="0" fontId="21" fillId="33" borderId="24" xfId="0" applyFont="1" applyFill="1" applyBorder="1" applyAlignment="1">
      <alignment horizontal="left"/>
    </xf>
    <xf numFmtId="0" fontId="21" fillId="33" borderId="13" xfId="0" applyFont="1" applyFill="1" applyBorder="1" applyAlignment="1">
      <alignment horizontal="justify" vertical="center" wrapText="1"/>
    </xf>
    <xf numFmtId="3" fontId="21" fillId="33" borderId="26" xfId="0" applyNumberFormat="1" applyFont="1" applyFill="1" applyBorder="1" applyAlignment="1">
      <alignment horizontal="right" vertical="center" wrapText="1"/>
    </xf>
    <xf numFmtId="3" fontId="21" fillId="33" borderId="13" xfId="0" applyNumberFormat="1" applyFont="1" applyFill="1" applyBorder="1" applyAlignment="1">
      <alignment horizontal="right" vertical="center" wrapText="1"/>
    </xf>
    <xf numFmtId="4" fontId="21" fillId="33" borderId="13" xfId="0" applyNumberFormat="1" applyFont="1" applyFill="1" applyBorder="1" applyAlignment="1">
      <alignment horizontal="right" vertical="center" wrapText="1"/>
    </xf>
    <xf numFmtId="4" fontId="19" fillId="33" borderId="13" xfId="0" applyNumberFormat="1" applyFont="1" applyFill="1" applyBorder="1" applyAlignment="1">
      <alignment horizontal="right" vertical="center" wrapText="1"/>
    </xf>
    <xf numFmtId="0" fontId="21" fillId="33" borderId="24" xfId="0" applyFont="1" applyFill="1" applyBorder="1" applyAlignment="1">
      <alignment/>
    </xf>
    <xf numFmtId="0" fontId="21" fillId="33" borderId="13" xfId="0" applyFont="1" applyFill="1" applyBorder="1" applyAlignment="1">
      <alignment/>
    </xf>
    <xf numFmtId="3" fontId="21" fillId="33" borderId="0" xfId="0" applyNumberFormat="1" applyFont="1" applyFill="1" applyBorder="1" applyAlignment="1">
      <alignment horizontal="right" vertical="center" wrapText="1"/>
    </xf>
    <xf numFmtId="3" fontId="66" fillId="33" borderId="0" xfId="0" applyNumberFormat="1" applyFont="1" applyFill="1" applyAlignment="1">
      <alignment horizontal="right"/>
    </xf>
    <xf numFmtId="3" fontId="66" fillId="33" borderId="13" xfId="0" applyNumberFormat="1" applyFont="1" applyFill="1" applyBorder="1" applyAlignment="1">
      <alignment horizontal="right"/>
    </xf>
    <xf numFmtId="3" fontId="66" fillId="33" borderId="13" xfId="0" applyNumberFormat="1" applyFont="1" applyFill="1" applyBorder="1" applyAlignment="1">
      <alignment/>
    </xf>
    <xf numFmtId="0" fontId="21" fillId="33" borderId="27" xfId="0" applyFont="1" applyFill="1" applyBorder="1" applyAlignment="1">
      <alignment horizontal="justify" vertical="center" wrapText="1"/>
    </xf>
    <xf numFmtId="0" fontId="21" fillId="33" borderId="28" xfId="0" applyFont="1" applyFill="1" applyBorder="1" applyAlignment="1">
      <alignment/>
    </xf>
    <xf numFmtId="3" fontId="66" fillId="33" borderId="0" xfId="0" applyNumberFormat="1" applyFont="1" applyFill="1" applyAlignment="1">
      <alignment/>
    </xf>
    <xf numFmtId="184" fontId="21" fillId="33" borderId="13" xfId="0" applyNumberFormat="1" applyFont="1" applyFill="1" applyBorder="1" applyAlignment="1">
      <alignment horizontal="right" vertical="center" wrapText="1"/>
    </xf>
    <xf numFmtId="4" fontId="21" fillId="33" borderId="13" xfId="0" applyNumberFormat="1" applyFont="1" applyFill="1" applyBorder="1" applyAlignment="1">
      <alignment/>
    </xf>
    <xf numFmtId="14" fontId="66" fillId="33" borderId="13" xfId="0" applyNumberFormat="1" applyFont="1" applyFill="1" applyBorder="1" applyAlignment="1">
      <alignment/>
    </xf>
    <xf numFmtId="184" fontId="19" fillId="33" borderId="0" xfId="0" applyNumberFormat="1" applyFont="1" applyFill="1" applyBorder="1" applyAlignment="1">
      <alignment horizontal="right" vertical="center" wrapText="1"/>
    </xf>
    <xf numFmtId="0" fontId="8" fillId="33" borderId="0" xfId="0" applyFont="1" applyFill="1" applyBorder="1" applyAlignment="1">
      <alignment/>
    </xf>
    <xf numFmtId="0" fontId="21" fillId="33" borderId="0" xfId="0" applyFont="1" applyFill="1" applyBorder="1" applyAlignment="1">
      <alignment horizontal="justify" vertical="center" wrapText="1"/>
    </xf>
    <xf numFmtId="4" fontId="21" fillId="33" borderId="0" xfId="0" applyNumberFormat="1" applyFont="1" applyFill="1" applyBorder="1" applyAlignment="1">
      <alignment horizontal="right" vertical="center" wrapText="1"/>
    </xf>
    <xf numFmtId="4" fontId="19" fillId="33" borderId="0" xfId="0" applyNumberFormat="1" applyFont="1" applyFill="1" applyBorder="1" applyAlignment="1">
      <alignment horizontal="right" vertical="center" wrapText="1"/>
    </xf>
    <xf numFmtId="184" fontId="19" fillId="33" borderId="13" xfId="0" applyNumberFormat="1" applyFont="1" applyFill="1" applyBorder="1" applyAlignment="1">
      <alignment horizontal="right" wrapText="1"/>
    </xf>
    <xf numFmtId="0" fontId="21" fillId="33" borderId="13" xfId="0" applyFont="1" applyFill="1" applyBorder="1" applyAlignment="1">
      <alignment horizontal="right" wrapText="1"/>
    </xf>
    <xf numFmtId="0" fontId="21" fillId="33" borderId="13" xfId="0" applyFont="1" applyFill="1" applyBorder="1" applyAlignment="1">
      <alignment horizontal="left" wrapText="1"/>
    </xf>
    <xf numFmtId="3" fontId="19" fillId="33" borderId="26" xfId="0" applyNumberFormat="1" applyFont="1" applyFill="1" applyBorder="1" applyAlignment="1">
      <alignment horizontal="left" wrapText="1"/>
    </xf>
    <xf numFmtId="0" fontId="21" fillId="33" borderId="13" xfId="0" applyFont="1" applyFill="1" applyBorder="1" applyAlignment="1">
      <alignment horizontal="right"/>
    </xf>
    <xf numFmtId="3" fontId="19" fillId="33" borderId="13" xfId="0" applyNumberFormat="1" applyFont="1" applyFill="1" applyBorder="1" applyAlignment="1">
      <alignment horizontal="right" wrapText="1"/>
    </xf>
    <xf numFmtId="184" fontId="19" fillId="33" borderId="13" xfId="0" applyNumberFormat="1" applyFont="1" applyFill="1" applyBorder="1" applyAlignment="1">
      <alignment horizontal="left" vertical="center" wrapText="1"/>
    </xf>
    <xf numFmtId="184" fontId="65" fillId="33" borderId="13" xfId="0" applyNumberFormat="1" applyFont="1" applyFill="1" applyBorder="1" applyAlignment="1">
      <alignment/>
    </xf>
    <xf numFmtId="0" fontId="65" fillId="33" borderId="13" xfId="0" applyFont="1" applyFill="1" applyBorder="1" applyAlignment="1">
      <alignment/>
    </xf>
    <xf numFmtId="3" fontId="65" fillId="33" borderId="13" xfId="0" applyNumberFormat="1" applyFont="1" applyFill="1" applyBorder="1" applyAlignment="1">
      <alignment horizontal="right"/>
    </xf>
    <xf numFmtId="0" fontId="65" fillId="33" borderId="13" xfId="0" applyNumberFormat="1" applyFont="1" applyFill="1" applyBorder="1" applyAlignment="1">
      <alignment horizontal="right"/>
    </xf>
    <xf numFmtId="3" fontId="65" fillId="33" borderId="13" xfId="0" applyNumberFormat="1" applyFont="1" applyFill="1" applyBorder="1" applyAlignment="1">
      <alignment/>
    </xf>
    <xf numFmtId="2" fontId="65" fillId="33" borderId="13" xfId="0" applyNumberFormat="1" applyFont="1" applyFill="1" applyBorder="1" applyAlignment="1">
      <alignment/>
    </xf>
    <xf numFmtId="0" fontId="66" fillId="33" borderId="0" xfId="0" applyNumberFormat="1" applyFont="1" applyFill="1" applyAlignment="1">
      <alignment horizontal="right" wrapText="1"/>
    </xf>
    <xf numFmtId="0" fontId="66" fillId="33" borderId="23" xfId="0" applyFont="1" applyFill="1" applyBorder="1" applyAlignment="1">
      <alignment/>
    </xf>
    <xf numFmtId="4" fontId="8" fillId="33" borderId="0" xfId="0" applyNumberFormat="1" applyFont="1" applyFill="1" applyBorder="1" applyAlignment="1">
      <alignment horizontal="right" vertical="center" wrapText="1"/>
    </xf>
    <xf numFmtId="0" fontId="67" fillId="33" borderId="0" xfId="0" applyFont="1" applyFill="1" applyAlignment="1">
      <alignment/>
    </xf>
    <xf numFmtId="0" fontId="5" fillId="33" borderId="0" xfId="0" applyFont="1" applyFill="1" applyAlignment="1">
      <alignment/>
    </xf>
    <xf numFmtId="3" fontId="67" fillId="33" borderId="0" xfId="0" applyNumberFormat="1" applyFont="1" applyFill="1" applyAlignment="1">
      <alignment horizontal="right"/>
    </xf>
    <xf numFmtId="184" fontId="67" fillId="33" borderId="0" xfId="0" applyNumberFormat="1" applyFont="1" applyFill="1" applyAlignment="1">
      <alignment horizontal="right"/>
    </xf>
    <xf numFmtId="3" fontId="67" fillId="33" borderId="0" xfId="0" applyNumberFormat="1" applyFont="1" applyFill="1" applyAlignment="1">
      <alignment/>
    </xf>
    <xf numFmtId="187" fontId="21" fillId="33" borderId="13" xfId="0" applyNumberFormat="1" applyFont="1" applyFill="1" applyBorder="1" applyAlignment="1">
      <alignment horizontal="right" vertical="center" wrapText="1"/>
    </xf>
    <xf numFmtId="187" fontId="21" fillId="33" borderId="13" xfId="0" applyNumberFormat="1" applyFont="1" applyFill="1" applyBorder="1" applyAlignment="1">
      <alignment/>
    </xf>
    <xf numFmtId="184" fontId="66" fillId="33" borderId="13" xfId="0" applyNumberFormat="1" applyFont="1" applyFill="1" applyBorder="1" applyAlignment="1">
      <alignment/>
    </xf>
    <xf numFmtId="0" fontId="66" fillId="33" borderId="13" xfId="0" applyNumberFormat="1" applyFont="1" applyFill="1" applyBorder="1" applyAlignment="1">
      <alignment horizontal="right"/>
    </xf>
    <xf numFmtId="187" fontId="66" fillId="33" borderId="13" xfId="0" applyNumberFormat="1" applyFont="1" applyFill="1" applyBorder="1" applyAlignment="1">
      <alignment/>
    </xf>
    <xf numFmtId="0" fontId="8" fillId="33" borderId="13" xfId="0" applyFont="1" applyFill="1" applyBorder="1" applyAlignment="1">
      <alignment/>
    </xf>
    <xf numFmtId="14" fontId="65" fillId="33" borderId="13" xfId="0" applyNumberFormat="1" applyFont="1" applyFill="1" applyBorder="1" applyAlignment="1">
      <alignment/>
    </xf>
    <xf numFmtId="3" fontId="21" fillId="33" borderId="23" xfId="0" applyNumberFormat="1" applyFont="1" applyFill="1" applyBorder="1" applyAlignment="1">
      <alignment horizontal="right" vertical="center" wrapText="1"/>
    </xf>
    <xf numFmtId="0" fontId="62" fillId="33" borderId="0" xfId="0" applyFont="1" applyFill="1" applyAlignment="1">
      <alignment horizontal="center"/>
    </xf>
    <xf numFmtId="0" fontId="5" fillId="33" borderId="0" xfId="0" applyFont="1" applyFill="1" applyAlignment="1">
      <alignment horizontal="center" vertical="center"/>
    </xf>
    <xf numFmtId="0" fontId="63" fillId="33" borderId="0" xfId="0" applyFont="1" applyFill="1" applyAlignment="1">
      <alignment horizontal="center"/>
    </xf>
    <xf numFmtId="0" fontId="17" fillId="33" borderId="0" xfId="0" applyFont="1" applyFill="1" applyBorder="1" applyAlignment="1">
      <alignment horizontal="center" vertical="center"/>
    </xf>
    <xf numFmtId="0" fontId="62" fillId="33" borderId="0" xfId="0" applyFont="1" applyFill="1" applyAlignment="1">
      <alignment horizont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1.png" /><Relationship Id="rId3" Type="http://schemas.openxmlformats.org/officeDocument/2006/relationships/image" Target="../media/image1.png" /><Relationship Id="rId4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2</xdr:row>
      <xdr:rowOff>85725</xdr:rowOff>
    </xdr:from>
    <xdr:to>
      <xdr:col>2</xdr:col>
      <xdr:colOff>752475</xdr:colOff>
      <xdr:row>5</xdr:row>
      <xdr:rowOff>219075</xdr:rowOff>
    </xdr:to>
    <xdr:pic>
      <xdr:nvPicPr>
        <xdr:cNvPr id="1" name="Imagen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485775"/>
          <a:ext cx="22479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323850</xdr:colOff>
      <xdr:row>52</xdr:row>
      <xdr:rowOff>114300</xdr:rowOff>
    </xdr:from>
    <xdr:to>
      <xdr:col>2</xdr:col>
      <xdr:colOff>838200</xdr:colOff>
      <xdr:row>56</xdr:row>
      <xdr:rowOff>47625</xdr:rowOff>
    </xdr:to>
    <xdr:pic>
      <xdr:nvPicPr>
        <xdr:cNvPr id="2" name="Imagen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11506200"/>
          <a:ext cx="22669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361950</xdr:colOff>
      <xdr:row>96</xdr:row>
      <xdr:rowOff>152400</xdr:rowOff>
    </xdr:from>
    <xdr:to>
      <xdr:col>2</xdr:col>
      <xdr:colOff>723900</xdr:colOff>
      <xdr:row>99</xdr:row>
      <xdr:rowOff>200025</xdr:rowOff>
    </xdr:to>
    <xdr:pic>
      <xdr:nvPicPr>
        <xdr:cNvPr id="3" name="Imagen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21288375"/>
          <a:ext cx="21145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476250</xdr:colOff>
      <xdr:row>191</xdr:row>
      <xdr:rowOff>9525</xdr:rowOff>
    </xdr:from>
    <xdr:to>
      <xdr:col>2</xdr:col>
      <xdr:colOff>1152525</xdr:colOff>
      <xdr:row>194</xdr:row>
      <xdr:rowOff>228600</xdr:rowOff>
    </xdr:to>
    <xdr:pic>
      <xdr:nvPicPr>
        <xdr:cNvPr id="4" name="Imagen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41748075"/>
          <a:ext cx="24288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457200</xdr:colOff>
      <xdr:row>145</xdr:row>
      <xdr:rowOff>38100</xdr:rowOff>
    </xdr:from>
    <xdr:to>
      <xdr:col>2</xdr:col>
      <xdr:colOff>1133475</xdr:colOff>
      <xdr:row>149</xdr:row>
      <xdr:rowOff>9525</xdr:rowOff>
    </xdr:to>
    <xdr:pic>
      <xdr:nvPicPr>
        <xdr:cNvPr id="5" name="Imagen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31813500"/>
          <a:ext cx="24288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533400</xdr:colOff>
      <xdr:row>244</xdr:row>
      <xdr:rowOff>238125</xdr:rowOff>
    </xdr:from>
    <xdr:to>
      <xdr:col>2</xdr:col>
      <xdr:colOff>1209675</xdr:colOff>
      <xdr:row>248</xdr:row>
      <xdr:rowOff>209550</xdr:rowOff>
    </xdr:to>
    <xdr:pic>
      <xdr:nvPicPr>
        <xdr:cNvPr id="6" name="Imagen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53101875"/>
          <a:ext cx="24288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295275</xdr:colOff>
      <xdr:row>293</xdr:row>
      <xdr:rowOff>47625</xdr:rowOff>
    </xdr:from>
    <xdr:to>
      <xdr:col>2</xdr:col>
      <xdr:colOff>971550</xdr:colOff>
      <xdr:row>297</xdr:row>
      <xdr:rowOff>9525</xdr:rowOff>
    </xdr:to>
    <xdr:pic>
      <xdr:nvPicPr>
        <xdr:cNvPr id="7" name="Imagen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63722250"/>
          <a:ext cx="24288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533400</xdr:colOff>
      <xdr:row>261</xdr:row>
      <xdr:rowOff>85725</xdr:rowOff>
    </xdr:from>
    <xdr:to>
      <xdr:col>2</xdr:col>
      <xdr:colOff>933450</xdr:colOff>
      <xdr:row>264</xdr:row>
      <xdr:rowOff>228600</xdr:rowOff>
    </xdr:to>
    <xdr:pic>
      <xdr:nvPicPr>
        <xdr:cNvPr id="1" name="Imagen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53949600"/>
          <a:ext cx="22955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523875</xdr:colOff>
      <xdr:row>207</xdr:row>
      <xdr:rowOff>104775</xdr:rowOff>
    </xdr:from>
    <xdr:to>
      <xdr:col>2</xdr:col>
      <xdr:colOff>923925</xdr:colOff>
      <xdr:row>211</xdr:row>
      <xdr:rowOff>0</xdr:rowOff>
    </xdr:to>
    <xdr:pic>
      <xdr:nvPicPr>
        <xdr:cNvPr id="2" name="Imagen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42900600"/>
          <a:ext cx="22955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647700</xdr:colOff>
      <xdr:row>158</xdr:row>
      <xdr:rowOff>38100</xdr:rowOff>
    </xdr:from>
    <xdr:to>
      <xdr:col>2</xdr:col>
      <xdr:colOff>923925</xdr:colOff>
      <xdr:row>161</xdr:row>
      <xdr:rowOff>142875</xdr:rowOff>
    </xdr:to>
    <xdr:pic>
      <xdr:nvPicPr>
        <xdr:cNvPr id="3" name="Imagen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32718375"/>
          <a:ext cx="21717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571500</xdr:colOff>
      <xdr:row>106</xdr:row>
      <xdr:rowOff>219075</xdr:rowOff>
    </xdr:from>
    <xdr:to>
      <xdr:col>2</xdr:col>
      <xdr:colOff>838200</xdr:colOff>
      <xdr:row>109</xdr:row>
      <xdr:rowOff>47625</xdr:rowOff>
    </xdr:to>
    <xdr:pic>
      <xdr:nvPicPr>
        <xdr:cNvPr id="4" name="Imagen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21936075"/>
          <a:ext cx="21621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266700</xdr:colOff>
      <xdr:row>54</xdr:row>
      <xdr:rowOff>95250</xdr:rowOff>
    </xdr:from>
    <xdr:to>
      <xdr:col>2</xdr:col>
      <xdr:colOff>628650</xdr:colOff>
      <xdr:row>58</xdr:row>
      <xdr:rowOff>0</xdr:rowOff>
    </xdr:to>
    <xdr:pic>
      <xdr:nvPicPr>
        <xdr:cNvPr id="5" name="Imagen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1163300"/>
          <a:ext cx="22574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361950</xdr:colOff>
      <xdr:row>0</xdr:row>
      <xdr:rowOff>38100</xdr:rowOff>
    </xdr:from>
    <xdr:to>
      <xdr:col>2</xdr:col>
      <xdr:colOff>800100</xdr:colOff>
      <xdr:row>3</xdr:row>
      <xdr:rowOff>238125</xdr:rowOff>
    </xdr:to>
    <xdr:pic>
      <xdr:nvPicPr>
        <xdr:cNvPr id="6" name="Imagen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38100"/>
          <a:ext cx="23336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447675</xdr:colOff>
      <xdr:row>312</xdr:row>
      <xdr:rowOff>9525</xdr:rowOff>
    </xdr:from>
    <xdr:to>
      <xdr:col>2</xdr:col>
      <xdr:colOff>847725</xdr:colOff>
      <xdr:row>315</xdr:row>
      <xdr:rowOff>152400</xdr:rowOff>
    </xdr:to>
    <xdr:pic>
      <xdr:nvPicPr>
        <xdr:cNvPr id="7" name="Imagen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64331850"/>
          <a:ext cx="22955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oleObject" Target="../embeddings/oleObject_2_1.bin" /><Relationship Id="rId3" Type="http://schemas.openxmlformats.org/officeDocument/2006/relationships/oleObject" Target="../embeddings/oleObject_2_2.bin" /><Relationship Id="rId4" Type="http://schemas.openxmlformats.org/officeDocument/2006/relationships/oleObject" Target="../embeddings/oleObject_2_3.bin" /><Relationship Id="rId5" Type="http://schemas.openxmlformats.org/officeDocument/2006/relationships/vmlDrawing" Target="../drawings/vmlDrawing1.vml" /><Relationship Id="rId6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60"/>
  <sheetViews>
    <sheetView tabSelected="1" zoomScale="90" zoomScaleNormal="90" zoomScaleSheetLayoutView="80" workbookViewId="0" topLeftCell="A244">
      <selection activeCell="P303" sqref="P303"/>
    </sheetView>
  </sheetViews>
  <sheetFormatPr defaultColWidth="11.421875" defaultRowHeight="15"/>
  <cols>
    <col min="1" max="1" width="11.7109375" style="0" customWidth="1"/>
    <col min="2" max="2" width="14.57421875" style="0" customWidth="1"/>
    <col min="3" max="3" width="42.8515625" style="0" customWidth="1"/>
    <col min="4" max="4" width="18.7109375" style="0" customWidth="1"/>
    <col min="5" max="5" width="0.13671875" style="53" hidden="1" customWidth="1"/>
    <col min="6" max="6" width="21.7109375" style="54" customWidth="1"/>
    <col min="7" max="7" width="2.8515625" style="51" hidden="1" customWidth="1"/>
    <col min="8" max="8" width="22.421875" style="51" customWidth="1"/>
    <col min="9" max="9" width="22.140625" style="49" customWidth="1"/>
    <col min="10" max="10" width="14.00390625" style="49" customWidth="1"/>
    <col min="11" max="11" width="18.421875" style="49" customWidth="1"/>
    <col min="12" max="12" width="16.140625" style="58" customWidth="1"/>
    <col min="13" max="13" width="15.00390625" style="19" customWidth="1"/>
  </cols>
  <sheetData>
    <row r="1" spans="1:11" ht="15.75">
      <c r="A1" s="93"/>
      <c r="B1" s="93"/>
      <c r="C1" s="93"/>
      <c r="D1" s="93"/>
      <c r="E1" s="94"/>
      <c r="F1" s="95"/>
      <c r="G1" s="94"/>
      <c r="H1" s="94"/>
      <c r="I1" s="96"/>
      <c r="J1" s="96"/>
      <c r="K1" s="96"/>
    </row>
    <row r="2" spans="1:11" ht="15.75">
      <c r="A2" s="93"/>
      <c r="B2" s="93"/>
      <c r="C2" s="97"/>
      <c r="D2" s="93"/>
      <c r="E2" s="94"/>
      <c r="F2" s="95"/>
      <c r="G2" s="94"/>
      <c r="H2" s="94"/>
      <c r="I2" s="96"/>
      <c r="J2" s="96"/>
      <c r="K2" s="96"/>
    </row>
    <row r="3" spans="1:12" ht="18.75">
      <c r="A3" s="231" t="s">
        <v>0</v>
      </c>
      <c r="B3" s="231"/>
      <c r="C3" s="231"/>
      <c r="D3" s="231"/>
      <c r="E3" s="231"/>
      <c r="F3" s="231"/>
      <c r="G3" s="231"/>
      <c r="H3" s="231"/>
      <c r="I3" s="231"/>
      <c r="J3" s="231"/>
      <c r="K3" s="231"/>
      <c r="L3" s="63"/>
    </row>
    <row r="4" spans="1:12" ht="20.25">
      <c r="A4" s="231" t="s">
        <v>251</v>
      </c>
      <c r="B4" s="231"/>
      <c r="C4" s="231"/>
      <c r="D4" s="231"/>
      <c r="E4" s="231"/>
      <c r="F4" s="231"/>
      <c r="G4" s="231"/>
      <c r="H4" s="231"/>
      <c r="I4" s="231"/>
      <c r="J4" s="231"/>
      <c r="K4" s="231"/>
      <c r="L4" s="64"/>
    </row>
    <row r="5" spans="1:13" ht="20.25">
      <c r="A5" s="231" t="s">
        <v>321</v>
      </c>
      <c r="B5" s="231"/>
      <c r="C5" s="231"/>
      <c r="D5" s="231"/>
      <c r="E5" s="231"/>
      <c r="F5" s="231"/>
      <c r="G5" s="231"/>
      <c r="H5" s="231"/>
      <c r="I5" s="231"/>
      <c r="J5" s="231"/>
      <c r="K5" s="231"/>
      <c r="L5" s="64"/>
      <c r="M5" s="64"/>
    </row>
    <row r="6" spans="1:12" ht="20.25" customHeight="1">
      <c r="A6" s="232" t="s">
        <v>401</v>
      </c>
      <c r="B6" s="232"/>
      <c r="C6" s="232"/>
      <c r="D6" s="232"/>
      <c r="E6" s="232"/>
      <c r="F6" s="232"/>
      <c r="G6" s="232"/>
      <c r="H6" s="232"/>
      <c r="I6" s="232"/>
      <c r="J6" s="232"/>
      <c r="K6" s="232"/>
      <c r="L6" s="65"/>
    </row>
    <row r="7" spans="1:11" ht="15.75" customHeight="1">
      <c r="A7" s="93"/>
      <c r="B7" s="93"/>
      <c r="C7" s="98"/>
      <c r="D7" s="93"/>
      <c r="E7" s="94"/>
      <c r="F7" s="95"/>
      <c r="G7" s="94"/>
      <c r="H7" s="94"/>
      <c r="I7" s="96"/>
      <c r="J7" s="96"/>
      <c r="K7" s="96"/>
    </row>
    <row r="8" spans="1:11" ht="15.75">
      <c r="A8" s="93"/>
      <c r="B8" s="93"/>
      <c r="C8" s="98"/>
      <c r="D8" s="93"/>
      <c r="E8" s="94"/>
      <c r="F8" s="95"/>
      <c r="G8" s="94"/>
      <c r="H8" s="94"/>
      <c r="I8" s="96"/>
      <c r="J8" s="96"/>
      <c r="K8" s="96"/>
    </row>
    <row r="9" spans="1:13" ht="18">
      <c r="A9" s="233" t="s">
        <v>561</v>
      </c>
      <c r="B9" s="233"/>
      <c r="C9" s="233"/>
      <c r="D9" s="233"/>
      <c r="E9" s="233"/>
      <c r="F9" s="233"/>
      <c r="G9" s="233"/>
      <c r="H9" s="233"/>
      <c r="I9" s="233"/>
      <c r="J9" s="233"/>
      <c r="K9" s="233"/>
      <c r="L9" s="66"/>
      <c r="M9" s="66"/>
    </row>
    <row r="10" spans="1:11" ht="15.75">
      <c r="A10" s="93"/>
      <c r="B10" s="93"/>
      <c r="C10" s="98"/>
      <c r="D10" s="93"/>
      <c r="E10" s="94"/>
      <c r="F10" s="95"/>
      <c r="G10" s="94"/>
      <c r="H10" s="94"/>
      <c r="I10" s="96"/>
      <c r="J10" s="96"/>
      <c r="K10" s="96"/>
    </row>
    <row r="11" spans="1:11" ht="68.25" customHeight="1">
      <c r="A11" s="99" t="s">
        <v>320</v>
      </c>
      <c r="B11" s="100" t="s">
        <v>284</v>
      </c>
      <c r="C11" s="101" t="s">
        <v>283</v>
      </c>
      <c r="D11" s="100" t="s">
        <v>285</v>
      </c>
      <c r="E11" s="102" t="s">
        <v>5</v>
      </c>
      <c r="F11" s="101" t="s">
        <v>553</v>
      </c>
      <c r="G11" s="103"/>
      <c r="H11" s="101" t="s">
        <v>554</v>
      </c>
      <c r="I11" s="100" t="s">
        <v>555</v>
      </c>
      <c r="J11" s="100" t="s">
        <v>318</v>
      </c>
      <c r="K11" s="101" t="s">
        <v>287</v>
      </c>
    </row>
    <row r="12" spans="1:11" ht="15.75">
      <c r="A12" s="104">
        <v>43290</v>
      </c>
      <c r="B12" s="105">
        <v>1034</v>
      </c>
      <c r="C12" s="106" t="s">
        <v>11</v>
      </c>
      <c r="D12" s="107" t="s">
        <v>23</v>
      </c>
      <c r="E12" s="103">
        <v>1600</v>
      </c>
      <c r="F12" s="103">
        <v>2490</v>
      </c>
      <c r="G12" s="103"/>
      <c r="H12" s="103">
        <v>2490</v>
      </c>
      <c r="I12" s="103">
        <v>2390</v>
      </c>
      <c r="J12" s="108">
        <v>0.99</v>
      </c>
      <c r="K12" s="108">
        <f aca="true" t="shared" si="0" ref="K12:K18">SUM(I12*J12)</f>
        <v>2366.1</v>
      </c>
    </row>
    <row r="13" spans="1:11" ht="15.75">
      <c r="A13" s="104">
        <v>43257</v>
      </c>
      <c r="B13" s="105">
        <v>9022</v>
      </c>
      <c r="C13" s="106" t="s">
        <v>290</v>
      </c>
      <c r="D13" s="107" t="s">
        <v>50</v>
      </c>
      <c r="E13" s="103"/>
      <c r="F13" s="103"/>
      <c r="G13" s="103"/>
      <c r="H13" s="103"/>
      <c r="I13" s="103"/>
      <c r="J13" s="108">
        <v>65</v>
      </c>
      <c r="K13" s="108">
        <f t="shared" si="0"/>
        <v>0</v>
      </c>
    </row>
    <row r="14" spans="1:11" ht="15.75">
      <c r="A14" s="104">
        <v>43287</v>
      </c>
      <c r="B14" s="105">
        <v>9370</v>
      </c>
      <c r="C14" s="109" t="s">
        <v>218</v>
      </c>
      <c r="D14" s="107" t="s">
        <v>18</v>
      </c>
      <c r="E14" s="103">
        <v>30</v>
      </c>
      <c r="F14" s="103">
        <v>498</v>
      </c>
      <c r="G14" s="103"/>
      <c r="H14" s="103">
        <v>798</v>
      </c>
      <c r="I14" s="103">
        <v>798</v>
      </c>
      <c r="J14" s="108">
        <v>17.94</v>
      </c>
      <c r="K14" s="108">
        <f t="shared" si="0"/>
        <v>14316.12</v>
      </c>
    </row>
    <row r="15" spans="1:11" ht="15.75">
      <c r="A15" s="104">
        <v>43406</v>
      </c>
      <c r="B15" s="105">
        <v>9740</v>
      </c>
      <c r="C15" s="110" t="s">
        <v>252</v>
      </c>
      <c r="D15" s="107" t="s">
        <v>22</v>
      </c>
      <c r="E15" s="103">
        <v>0</v>
      </c>
      <c r="F15" s="103">
        <v>0</v>
      </c>
      <c r="G15" s="103"/>
      <c r="H15" s="103">
        <v>0</v>
      </c>
      <c r="I15" s="103">
        <v>0</v>
      </c>
      <c r="J15" s="108">
        <v>200</v>
      </c>
      <c r="K15" s="108">
        <f t="shared" si="0"/>
        <v>0</v>
      </c>
    </row>
    <row r="16" spans="1:11" ht="15.75">
      <c r="A16" s="104">
        <v>43384</v>
      </c>
      <c r="B16" s="105">
        <v>1252</v>
      </c>
      <c r="C16" s="110" t="s">
        <v>12</v>
      </c>
      <c r="D16" s="107" t="s">
        <v>13</v>
      </c>
      <c r="E16" s="103">
        <v>100</v>
      </c>
      <c r="F16" s="103">
        <v>380</v>
      </c>
      <c r="G16" s="103"/>
      <c r="H16" s="103">
        <v>380</v>
      </c>
      <c r="I16" s="103">
        <v>380</v>
      </c>
      <c r="J16" s="108">
        <v>76.85</v>
      </c>
      <c r="K16" s="108">
        <f t="shared" si="0"/>
        <v>29202.999999999996</v>
      </c>
    </row>
    <row r="17" spans="1:11" ht="15.75">
      <c r="A17" s="104">
        <v>43130</v>
      </c>
      <c r="B17" s="105">
        <v>1042</v>
      </c>
      <c r="C17" s="110" t="s">
        <v>14</v>
      </c>
      <c r="D17" s="107" t="s">
        <v>23</v>
      </c>
      <c r="E17" s="103">
        <v>1500</v>
      </c>
      <c r="F17" s="103">
        <v>300</v>
      </c>
      <c r="G17" s="103"/>
      <c r="H17" s="103">
        <v>1100</v>
      </c>
      <c r="I17" s="103">
        <v>1100</v>
      </c>
      <c r="J17" s="108">
        <v>0.66</v>
      </c>
      <c r="K17" s="108">
        <f t="shared" si="0"/>
        <v>726</v>
      </c>
    </row>
    <row r="18" spans="1:11" ht="15.75">
      <c r="A18" s="104">
        <v>44138</v>
      </c>
      <c r="B18" s="105">
        <v>1577</v>
      </c>
      <c r="C18" s="110" t="s">
        <v>15</v>
      </c>
      <c r="D18" s="107" t="s">
        <v>23</v>
      </c>
      <c r="E18" s="103"/>
      <c r="F18" s="103">
        <v>310</v>
      </c>
      <c r="G18" s="103"/>
      <c r="H18" s="103">
        <v>310</v>
      </c>
      <c r="I18" s="103">
        <v>310</v>
      </c>
      <c r="J18" s="108">
        <v>1.21</v>
      </c>
      <c r="K18" s="108">
        <f t="shared" si="0"/>
        <v>375.09999999999997</v>
      </c>
    </row>
    <row r="19" spans="1:11" ht="15.75">
      <c r="A19" s="104">
        <v>43406</v>
      </c>
      <c r="B19" s="105">
        <v>1894</v>
      </c>
      <c r="C19" s="110" t="s">
        <v>15</v>
      </c>
      <c r="D19" s="107" t="s">
        <v>18</v>
      </c>
      <c r="E19" s="103">
        <v>600</v>
      </c>
      <c r="F19" s="103">
        <v>0</v>
      </c>
      <c r="G19" s="103"/>
      <c r="H19" s="103">
        <v>800</v>
      </c>
      <c r="I19" s="103">
        <v>800</v>
      </c>
      <c r="J19" s="108">
        <v>5.27</v>
      </c>
      <c r="K19" s="108">
        <f aca="true" t="shared" si="1" ref="K19:K41">SUM(I19*J19)</f>
        <v>4216</v>
      </c>
    </row>
    <row r="20" spans="1:11" ht="15.75">
      <c r="A20" s="104">
        <v>43214</v>
      </c>
      <c r="B20" s="105">
        <v>1347</v>
      </c>
      <c r="C20" s="110" t="s">
        <v>399</v>
      </c>
      <c r="D20" s="107" t="s">
        <v>18</v>
      </c>
      <c r="E20" s="103">
        <v>6</v>
      </c>
      <c r="F20" s="103">
        <v>450</v>
      </c>
      <c r="G20" s="103"/>
      <c r="H20" s="103">
        <v>450</v>
      </c>
      <c r="I20" s="103">
        <v>450</v>
      </c>
      <c r="J20" s="108">
        <v>145</v>
      </c>
      <c r="K20" s="108">
        <f t="shared" si="1"/>
        <v>65250</v>
      </c>
    </row>
    <row r="21" spans="1:11" ht="15.75">
      <c r="A21" s="104">
        <v>43406</v>
      </c>
      <c r="B21" s="105">
        <v>9057</v>
      </c>
      <c r="C21" s="111" t="s">
        <v>24</v>
      </c>
      <c r="D21" s="107" t="s">
        <v>18</v>
      </c>
      <c r="E21" s="103">
        <v>375</v>
      </c>
      <c r="F21" s="103">
        <v>993</v>
      </c>
      <c r="G21" s="103"/>
      <c r="H21" s="103">
        <v>1993</v>
      </c>
      <c r="I21" s="103">
        <v>1993</v>
      </c>
      <c r="J21" s="108">
        <v>11</v>
      </c>
      <c r="K21" s="108">
        <f t="shared" si="1"/>
        <v>21923</v>
      </c>
    </row>
    <row r="22" spans="1:11" ht="15.75">
      <c r="A22" s="104">
        <v>44129</v>
      </c>
      <c r="B22" s="105">
        <v>6320</v>
      </c>
      <c r="C22" s="111" t="s">
        <v>380</v>
      </c>
      <c r="D22" s="107" t="s">
        <v>26</v>
      </c>
      <c r="E22" s="103"/>
      <c r="F22" s="103"/>
      <c r="G22" s="103"/>
      <c r="H22" s="103"/>
      <c r="I22" s="103"/>
      <c r="J22" s="108">
        <v>2.69</v>
      </c>
      <c r="K22" s="108">
        <f t="shared" si="1"/>
        <v>0</v>
      </c>
    </row>
    <row r="23" spans="1:11" ht="15.75">
      <c r="A23" s="104">
        <v>43287</v>
      </c>
      <c r="B23" s="105">
        <v>1891</v>
      </c>
      <c r="C23" s="109" t="s">
        <v>25</v>
      </c>
      <c r="D23" s="107" t="s">
        <v>18</v>
      </c>
      <c r="E23" s="103">
        <v>100</v>
      </c>
      <c r="F23" s="103">
        <v>2247</v>
      </c>
      <c r="G23" s="103"/>
      <c r="H23" s="103">
        <v>2247</v>
      </c>
      <c r="I23" s="103">
        <v>227</v>
      </c>
      <c r="J23" s="108">
        <v>3.89</v>
      </c>
      <c r="K23" s="108">
        <f t="shared" si="1"/>
        <v>883.03</v>
      </c>
    </row>
    <row r="24" spans="1:11" ht="15.75">
      <c r="A24" s="104">
        <v>43287</v>
      </c>
      <c r="B24" s="105">
        <v>9030</v>
      </c>
      <c r="C24" s="109" t="s">
        <v>16</v>
      </c>
      <c r="D24" s="107" t="s">
        <v>26</v>
      </c>
      <c r="E24" s="103">
        <v>248</v>
      </c>
      <c r="F24" s="103">
        <v>20</v>
      </c>
      <c r="G24" s="103"/>
      <c r="H24" s="103">
        <v>120</v>
      </c>
      <c r="I24" s="103">
        <v>120</v>
      </c>
      <c r="J24" s="108">
        <v>1510.3</v>
      </c>
      <c r="K24" s="108">
        <f t="shared" si="1"/>
        <v>181236</v>
      </c>
    </row>
    <row r="25" spans="1:11" ht="15.75">
      <c r="A25" s="104">
        <v>43427</v>
      </c>
      <c r="B25" s="105">
        <v>9130</v>
      </c>
      <c r="C25" s="111" t="s">
        <v>291</v>
      </c>
      <c r="D25" s="107" t="s">
        <v>18</v>
      </c>
      <c r="E25" s="103"/>
      <c r="F25" s="103">
        <v>595</v>
      </c>
      <c r="G25" s="103"/>
      <c r="H25" s="103">
        <v>595</v>
      </c>
      <c r="I25" s="103">
        <v>595</v>
      </c>
      <c r="J25" s="108">
        <v>70</v>
      </c>
      <c r="K25" s="108">
        <f t="shared" si="1"/>
        <v>41650</v>
      </c>
    </row>
    <row r="26" spans="1:11" ht="15.75">
      <c r="A26" s="104">
        <v>42853</v>
      </c>
      <c r="B26" s="105">
        <v>9131</v>
      </c>
      <c r="C26" s="111" t="s">
        <v>27</v>
      </c>
      <c r="D26" s="107" t="s">
        <v>13</v>
      </c>
      <c r="E26" s="103">
        <v>100</v>
      </c>
      <c r="F26" s="103">
        <v>400</v>
      </c>
      <c r="G26" s="103"/>
      <c r="H26" s="103">
        <v>400</v>
      </c>
      <c r="I26" s="103">
        <v>400</v>
      </c>
      <c r="J26" s="108">
        <v>20.5</v>
      </c>
      <c r="K26" s="108">
        <f t="shared" si="1"/>
        <v>8200</v>
      </c>
    </row>
    <row r="27" spans="1:11" ht="15.75">
      <c r="A27" s="104">
        <v>42984</v>
      </c>
      <c r="B27" s="105">
        <v>9033</v>
      </c>
      <c r="C27" s="109" t="s">
        <v>28</v>
      </c>
      <c r="D27" s="107" t="s">
        <v>23</v>
      </c>
      <c r="E27" s="103">
        <v>1700</v>
      </c>
      <c r="F27" s="103">
        <v>720</v>
      </c>
      <c r="G27" s="103"/>
      <c r="H27" s="103">
        <v>720</v>
      </c>
      <c r="I27" s="103">
        <v>720</v>
      </c>
      <c r="J27" s="108">
        <v>0.17</v>
      </c>
      <c r="K27" s="108">
        <f t="shared" si="1"/>
        <v>122.4</v>
      </c>
    </row>
    <row r="28" spans="1:11" ht="15.75">
      <c r="A28" s="104">
        <v>43102</v>
      </c>
      <c r="B28" s="105">
        <v>1130</v>
      </c>
      <c r="C28" s="109" t="s">
        <v>30</v>
      </c>
      <c r="D28" s="107" t="s">
        <v>22</v>
      </c>
      <c r="E28" s="103">
        <v>750</v>
      </c>
      <c r="F28" s="103">
        <v>105</v>
      </c>
      <c r="G28" s="103"/>
      <c r="H28" s="103">
        <v>105</v>
      </c>
      <c r="I28" s="103">
        <v>105</v>
      </c>
      <c r="J28" s="108">
        <v>8.47</v>
      </c>
      <c r="K28" s="108">
        <f t="shared" si="1"/>
        <v>889.35</v>
      </c>
    </row>
    <row r="29" spans="1:11" ht="15.75">
      <c r="A29" s="104">
        <v>43095</v>
      </c>
      <c r="B29" s="105">
        <v>9484</v>
      </c>
      <c r="C29" s="109" t="s">
        <v>237</v>
      </c>
      <c r="D29" s="107" t="s">
        <v>13</v>
      </c>
      <c r="E29" s="103">
        <v>1900</v>
      </c>
      <c r="F29" s="103">
        <v>320</v>
      </c>
      <c r="G29" s="103"/>
      <c r="H29" s="103">
        <v>320</v>
      </c>
      <c r="I29" s="103">
        <v>320</v>
      </c>
      <c r="J29" s="108">
        <v>5.5</v>
      </c>
      <c r="K29" s="108">
        <f t="shared" si="1"/>
        <v>1760</v>
      </c>
    </row>
    <row r="30" spans="1:11" ht="15.75">
      <c r="A30" s="104">
        <v>43287</v>
      </c>
      <c r="B30" s="105">
        <v>1378</v>
      </c>
      <c r="C30" s="109" t="s">
        <v>31</v>
      </c>
      <c r="D30" s="107" t="s">
        <v>13</v>
      </c>
      <c r="E30" s="103">
        <v>1800</v>
      </c>
      <c r="F30" s="103">
        <v>130</v>
      </c>
      <c r="G30" s="103"/>
      <c r="H30" s="103">
        <v>130</v>
      </c>
      <c r="I30" s="103">
        <v>130</v>
      </c>
      <c r="J30" s="108">
        <v>7.5</v>
      </c>
      <c r="K30" s="108">
        <f t="shared" si="1"/>
        <v>975</v>
      </c>
    </row>
    <row r="31" spans="1:11" ht="15.75">
      <c r="A31" s="104">
        <v>43287</v>
      </c>
      <c r="B31" s="105">
        <v>1030</v>
      </c>
      <c r="C31" s="109" t="s">
        <v>379</v>
      </c>
      <c r="D31" s="107" t="s">
        <v>18</v>
      </c>
      <c r="E31" s="103">
        <v>500</v>
      </c>
      <c r="F31" s="103">
        <v>302</v>
      </c>
      <c r="G31" s="103"/>
      <c r="H31" s="103">
        <v>502</v>
      </c>
      <c r="I31" s="103">
        <v>502</v>
      </c>
      <c r="J31" s="108">
        <v>7.96</v>
      </c>
      <c r="K31" s="108">
        <f t="shared" si="1"/>
        <v>3995.92</v>
      </c>
    </row>
    <row r="32" spans="1:11" ht="13.5" customHeight="1">
      <c r="A32" s="104">
        <v>43288</v>
      </c>
      <c r="B32" s="105">
        <v>9483</v>
      </c>
      <c r="C32" s="109" t="s">
        <v>32</v>
      </c>
      <c r="D32" s="107" t="s">
        <v>29</v>
      </c>
      <c r="E32" s="103">
        <v>1100</v>
      </c>
      <c r="F32" s="103">
        <v>0</v>
      </c>
      <c r="G32" s="103"/>
      <c r="H32" s="103">
        <v>0</v>
      </c>
      <c r="I32" s="103">
        <v>0</v>
      </c>
      <c r="J32" s="108">
        <v>15</v>
      </c>
      <c r="K32" s="108">
        <f t="shared" si="1"/>
        <v>0</v>
      </c>
    </row>
    <row r="33" spans="1:11" ht="15.75">
      <c r="A33" s="104">
        <v>45013</v>
      </c>
      <c r="B33" s="105">
        <v>4875</v>
      </c>
      <c r="C33" s="109" t="s">
        <v>434</v>
      </c>
      <c r="D33" s="107" t="s">
        <v>18</v>
      </c>
      <c r="E33" s="112"/>
      <c r="F33" s="103">
        <v>0</v>
      </c>
      <c r="G33" s="112"/>
      <c r="H33" s="103">
        <v>0</v>
      </c>
      <c r="I33" s="103">
        <v>0</v>
      </c>
      <c r="J33" s="108">
        <v>130</v>
      </c>
      <c r="K33" s="108">
        <f t="shared" si="1"/>
        <v>0</v>
      </c>
    </row>
    <row r="34" spans="1:11" ht="15.75">
      <c r="A34" s="104">
        <v>44958</v>
      </c>
      <c r="B34" s="105">
        <v>285851</v>
      </c>
      <c r="C34" s="109" t="s">
        <v>433</v>
      </c>
      <c r="D34" s="107" t="s">
        <v>13</v>
      </c>
      <c r="E34" s="113"/>
      <c r="F34" s="103">
        <v>500</v>
      </c>
      <c r="G34" s="113"/>
      <c r="H34" s="103">
        <v>500</v>
      </c>
      <c r="I34" s="103">
        <v>500</v>
      </c>
      <c r="J34" s="108">
        <v>0.28</v>
      </c>
      <c r="K34" s="108">
        <f t="shared" si="1"/>
        <v>140</v>
      </c>
    </row>
    <row r="35" spans="1:11" ht="15.75">
      <c r="A35" s="104">
        <v>44827</v>
      </c>
      <c r="B35" s="105">
        <v>6419</v>
      </c>
      <c r="C35" s="109" t="s">
        <v>556</v>
      </c>
      <c r="D35" s="107" t="s">
        <v>13</v>
      </c>
      <c r="E35" s="113"/>
      <c r="F35" s="103">
        <v>100</v>
      </c>
      <c r="G35" s="113"/>
      <c r="H35" s="103">
        <v>100</v>
      </c>
      <c r="I35" s="103">
        <v>100</v>
      </c>
      <c r="J35" s="108">
        <v>10</v>
      </c>
      <c r="K35" s="108">
        <f t="shared" si="1"/>
        <v>1000</v>
      </c>
    </row>
    <row r="36" spans="1:11" ht="15.75">
      <c r="A36" s="104">
        <v>44889</v>
      </c>
      <c r="B36" s="105">
        <v>283244</v>
      </c>
      <c r="C36" s="109" t="s">
        <v>435</v>
      </c>
      <c r="D36" s="107" t="s">
        <v>13</v>
      </c>
      <c r="E36" s="113"/>
      <c r="F36" s="103">
        <v>0</v>
      </c>
      <c r="G36" s="113"/>
      <c r="H36" s="103">
        <v>0</v>
      </c>
      <c r="I36" s="103">
        <v>0</v>
      </c>
      <c r="J36" s="108">
        <v>1.7</v>
      </c>
      <c r="K36" s="108">
        <f t="shared" si="1"/>
        <v>0</v>
      </c>
    </row>
    <row r="37" spans="1:11" ht="15.75">
      <c r="A37" s="104"/>
      <c r="B37" s="105"/>
      <c r="C37" s="109" t="s">
        <v>436</v>
      </c>
      <c r="D37" s="107" t="s">
        <v>13</v>
      </c>
      <c r="E37" s="113"/>
      <c r="F37" s="103">
        <v>0</v>
      </c>
      <c r="G37" s="113"/>
      <c r="H37" s="103">
        <v>0</v>
      </c>
      <c r="I37" s="103">
        <v>0</v>
      </c>
      <c r="J37" s="108">
        <v>1.7</v>
      </c>
      <c r="K37" s="108">
        <f t="shared" si="1"/>
        <v>0</v>
      </c>
    </row>
    <row r="38" spans="1:11" ht="15.75">
      <c r="A38" s="104">
        <v>44981</v>
      </c>
      <c r="B38" s="105">
        <v>2476</v>
      </c>
      <c r="C38" s="109" t="s">
        <v>437</v>
      </c>
      <c r="D38" s="107" t="s">
        <v>18</v>
      </c>
      <c r="E38" s="113"/>
      <c r="F38" s="103">
        <v>330</v>
      </c>
      <c r="G38" s="113"/>
      <c r="H38" s="103">
        <v>330</v>
      </c>
      <c r="I38" s="103">
        <v>330</v>
      </c>
      <c r="J38" s="108">
        <v>7</v>
      </c>
      <c r="K38" s="108">
        <f t="shared" si="1"/>
        <v>2310</v>
      </c>
    </row>
    <row r="39" spans="1:11" ht="15.75">
      <c r="A39" s="104">
        <v>44809</v>
      </c>
      <c r="B39" s="105">
        <v>279229</v>
      </c>
      <c r="C39" s="109" t="s">
        <v>438</v>
      </c>
      <c r="D39" s="107" t="s">
        <v>13</v>
      </c>
      <c r="E39" s="113"/>
      <c r="F39" s="103">
        <v>0</v>
      </c>
      <c r="G39" s="113"/>
      <c r="H39" s="103">
        <v>0</v>
      </c>
      <c r="I39" s="103">
        <v>0</v>
      </c>
      <c r="J39" s="108">
        <v>2</v>
      </c>
      <c r="K39" s="108">
        <f t="shared" si="1"/>
        <v>0</v>
      </c>
    </row>
    <row r="40" spans="1:11" ht="15.75">
      <c r="A40" s="155">
        <v>44908</v>
      </c>
      <c r="B40" s="156">
        <v>3082</v>
      </c>
      <c r="C40" s="106" t="s">
        <v>439</v>
      </c>
      <c r="D40" s="157" t="s">
        <v>18</v>
      </c>
      <c r="E40" s="113"/>
      <c r="F40" s="158">
        <v>214</v>
      </c>
      <c r="G40" s="113"/>
      <c r="H40" s="158">
        <v>214</v>
      </c>
      <c r="I40" s="158">
        <v>214</v>
      </c>
      <c r="J40" s="159">
        <v>45.5</v>
      </c>
      <c r="K40" s="159">
        <f t="shared" si="1"/>
        <v>9737</v>
      </c>
    </row>
    <row r="41" spans="1:13" ht="15.75">
      <c r="A41" s="104">
        <v>44804</v>
      </c>
      <c r="B41" s="105">
        <v>20012446</v>
      </c>
      <c r="C41" s="120" t="s">
        <v>440</v>
      </c>
      <c r="D41" s="107" t="s">
        <v>18</v>
      </c>
      <c r="E41" s="103"/>
      <c r="F41" s="103">
        <v>180</v>
      </c>
      <c r="G41" s="103"/>
      <c r="H41" s="103">
        <v>180</v>
      </c>
      <c r="I41" s="103">
        <v>180</v>
      </c>
      <c r="J41" s="108">
        <v>42</v>
      </c>
      <c r="K41" s="108">
        <f t="shared" si="1"/>
        <v>7560</v>
      </c>
      <c r="L41" s="20"/>
      <c r="M41" s="20"/>
    </row>
    <row r="42" spans="1:13" ht="15.75">
      <c r="A42" s="112"/>
      <c r="B42" s="151"/>
      <c r="C42" s="131"/>
      <c r="D42" s="116"/>
      <c r="E42" s="113"/>
      <c r="F42" s="113"/>
      <c r="G42" s="113"/>
      <c r="H42" s="113"/>
      <c r="I42" s="113"/>
      <c r="J42" s="129"/>
      <c r="K42" s="129"/>
      <c r="L42" s="20"/>
      <c r="M42" s="20"/>
    </row>
    <row r="43" spans="1:13" ht="15.75">
      <c r="A43" s="93"/>
      <c r="B43" s="114"/>
      <c r="C43" s="115"/>
      <c r="D43" s="116"/>
      <c r="E43" s="113"/>
      <c r="F43" s="112"/>
      <c r="G43" s="113"/>
      <c r="H43" s="113"/>
      <c r="I43" s="113"/>
      <c r="J43" s="113"/>
      <c r="K43" s="113"/>
      <c r="L43" s="20"/>
      <c r="M43" s="20"/>
    </row>
    <row r="44" spans="1:13" ht="15.75">
      <c r="A44" s="93"/>
      <c r="B44" s="114"/>
      <c r="C44" s="115"/>
      <c r="D44" s="116"/>
      <c r="E44" s="113"/>
      <c r="F44" s="112"/>
      <c r="G44" s="113"/>
      <c r="H44" s="113"/>
      <c r="I44" s="113"/>
      <c r="J44" s="113"/>
      <c r="K44" s="113"/>
      <c r="L44" s="20"/>
      <c r="M44" s="20"/>
    </row>
    <row r="45" spans="1:13" ht="15.75">
      <c r="A45" s="93"/>
      <c r="B45" s="114"/>
      <c r="C45" s="115"/>
      <c r="D45" s="116"/>
      <c r="E45" s="113"/>
      <c r="F45" s="112"/>
      <c r="G45" s="113"/>
      <c r="H45" s="113"/>
      <c r="I45" s="113"/>
      <c r="J45" s="113"/>
      <c r="K45" s="113"/>
      <c r="L45" s="20"/>
      <c r="M45" s="20"/>
    </row>
    <row r="46" spans="1:13" ht="15.75">
      <c r="A46" s="93"/>
      <c r="B46" s="114"/>
      <c r="C46" s="115"/>
      <c r="D46" s="116"/>
      <c r="E46" s="113"/>
      <c r="F46" s="112"/>
      <c r="G46" s="113"/>
      <c r="H46" s="113"/>
      <c r="I46" s="113"/>
      <c r="J46" s="113"/>
      <c r="K46" s="113"/>
      <c r="L46" s="20"/>
      <c r="M46" s="20"/>
    </row>
    <row r="47" spans="1:13" ht="15.75">
      <c r="A47" s="93"/>
      <c r="B47" s="114"/>
      <c r="C47" s="115"/>
      <c r="D47" s="116"/>
      <c r="E47" s="113"/>
      <c r="F47" s="112"/>
      <c r="G47" s="113"/>
      <c r="H47" s="113"/>
      <c r="I47" s="113"/>
      <c r="J47" s="113"/>
      <c r="K47" s="113"/>
      <c r="L47" s="20"/>
      <c r="M47" s="20"/>
    </row>
    <row r="48" spans="1:13" ht="15.75">
      <c r="A48" s="93"/>
      <c r="B48" s="114"/>
      <c r="C48" s="115"/>
      <c r="D48" s="116"/>
      <c r="E48" s="113"/>
      <c r="F48" s="112"/>
      <c r="G48" s="113"/>
      <c r="H48" s="113"/>
      <c r="I48" s="113"/>
      <c r="J48" s="113"/>
      <c r="K48" s="113"/>
      <c r="L48" s="20"/>
      <c r="M48" s="20"/>
    </row>
    <row r="49" spans="1:13" ht="15.75">
      <c r="A49" s="93"/>
      <c r="B49" s="93"/>
      <c r="C49" s="115"/>
      <c r="D49" s="116"/>
      <c r="E49" s="113"/>
      <c r="F49" s="112"/>
      <c r="G49" s="113"/>
      <c r="H49" s="113"/>
      <c r="I49" s="113"/>
      <c r="J49" s="113"/>
      <c r="K49" s="113"/>
      <c r="L49" s="20"/>
      <c r="M49" s="20"/>
    </row>
    <row r="50" spans="1:13" ht="18.75">
      <c r="A50" s="93"/>
      <c r="B50" s="117"/>
      <c r="C50" s="115"/>
      <c r="D50" s="116"/>
      <c r="E50" s="113"/>
      <c r="F50" s="112"/>
      <c r="G50" s="113"/>
      <c r="H50" s="113"/>
      <c r="I50" s="113"/>
      <c r="J50" s="113"/>
      <c r="K50" s="113"/>
      <c r="L50" s="20"/>
      <c r="M50" s="20"/>
    </row>
    <row r="51" spans="1:11" ht="18.75">
      <c r="A51" s="93"/>
      <c r="B51" s="117"/>
      <c r="C51" s="93"/>
      <c r="D51" s="93"/>
      <c r="E51" s="94"/>
      <c r="F51" s="95"/>
      <c r="G51" s="94"/>
      <c r="H51" s="94"/>
      <c r="I51" s="96"/>
      <c r="J51" s="96"/>
      <c r="K51" s="96"/>
    </row>
    <row r="52" spans="1:12" ht="18.75">
      <c r="A52" s="93"/>
      <c r="B52" s="117"/>
      <c r="C52" s="117"/>
      <c r="D52" s="117"/>
      <c r="E52" s="117"/>
      <c r="F52" s="117"/>
      <c r="G52" s="117"/>
      <c r="H52" s="117"/>
      <c r="I52" s="117"/>
      <c r="J52" s="117"/>
      <c r="K52" s="117"/>
      <c r="L52" s="63"/>
    </row>
    <row r="53" spans="1:12" ht="20.25">
      <c r="A53" s="118" t="s">
        <v>401</v>
      </c>
      <c r="B53" s="118"/>
      <c r="C53" s="117"/>
      <c r="D53" s="117"/>
      <c r="E53" s="117"/>
      <c r="F53" s="117" t="s">
        <v>0</v>
      </c>
      <c r="G53" s="117"/>
      <c r="H53" s="117"/>
      <c r="I53" s="117"/>
      <c r="J53" s="117"/>
      <c r="K53" s="117"/>
      <c r="L53" s="64"/>
    </row>
    <row r="54" spans="1:13" ht="20.25">
      <c r="A54" s="93"/>
      <c r="B54" s="93"/>
      <c r="C54" s="117"/>
      <c r="D54" s="117"/>
      <c r="E54" s="117"/>
      <c r="F54" s="117" t="s">
        <v>251</v>
      </c>
      <c r="G54" s="117"/>
      <c r="H54" s="117"/>
      <c r="I54" s="117"/>
      <c r="J54" s="117"/>
      <c r="K54" s="117"/>
      <c r="L54" s="64"/>
      <c r="M54" s="64"/>
    </row>
    <row r="55" spans="1:12" ht="18.75">
      <c r="A55" s="93"/>
      <c r="B55" s="93"/>
      <c r="C55" s="118"/>
      <c r="D55" s="118"/>
      <c r="E55" s="118"/>
      <c r="F55" s="117" t="s">
        <v>321</v>
      </c>
      <c r="G55" s="118"/>
      <c r="H55" s="118"/>
      <c r="I55" s="118"/>
      <c r="J55" s="118"/>
      <c r="K55" s="118"/>
      <c r="L55" s="65"/>
    </row>
    <row r="56" spans="1:11" ht="18">
      <c r="A56" s="93"/>
      <c r="B56" s="92"/>
      <c r="C56" s="98"/>
      <c r="D56" s="93"/>
      <c r="E56" s="94"/>
      <c r="F56" s="95"/>
      <c r="G56" s="94"/>
      <c r="H56" s="94"/>
      <c r="I56" s="96"/>
      <c r="J56" s="96"/>
      <c r="K56" s="96"/>
    </row>
    <row r="57" spans="1:11" ht="15.75">
      <c r="A57" s="93"/>
      <c r="B57" s="93"/>
      <c r="C57" s="98"/>
      <c r="D57" s="93"/>
      <c r="E57" s="94"/>
      <c r="F57" s="95"/>
      <c r="G57" s="94"/>
      <c r="H57" s="94"/>
      <c r="I57" s="96"/>
      <c r="J57" s="96"/>
      <c r="K57" s="96"/>
    </row>
    <row r="58" spans="1:13" ht="18">
      <c r="A58" s="93"/>
      <c r="B58" s="93"/>
      <c r="C58" s="92"/>
      <c r="D58" s="93"/>
      <c r="E58" s="92"/>
      <c r="F58" s="92" t="s">
        <v>561</v>
      </c>
      <c r="G58" s="92"/>
      <c r="H58" s="92"/>
      <c r="I58" s="92"/>
      <c r="J58" s="92"/>
      <c r="K58" s="92"/>
      <c r="L58" s="66"/>
      <c r="M58" s="66"/>
    </row>
    <row r="59" spans="1:11" ht="15.75">
      <c r="A59" s="93"/>
      <c r="B59" s="93"/>
      <c r="C59" s="98"/>
      <c r="D59" s="93"/>
      <c r="E59" s="94"/>
      <c r="F59" s="95"/>
      <c r="G59" s="94"/>
      <c r="H59" s="94"/>
      <c r="I59" s="96"/>
      <c r="J59" s="96"/>
      <c r="K59" s="96"/>
    </row>
    <row r="60" spans="1:11" ht="15.75">
      <c r="A60" s="93"/>
      <c r="B60" s="93"/>
      <c r="C60" s="98"/>
      <c r="D60" s="93"/>
      <c r="E60" s="94"/>
      <c r="F60" s="95"/>
      <c r="G60" s="94"/>
      <c r="H60" s="94"/>
      <c r="I60" s="96"/>
      <c r="J60" s="119"/>
      <c r="K60" s="96"/>
    </row>
    <row r="61" spans="1:11" ht="64.5" customHeight="1">
      <c r="A61" s="99" t="s">
        <v>320</v>
      </c>
      <c r="B61" s="100" t="s">
        <v>284</v>
      </c>
      <c r="C61" s="101" t="s">
        <v>283</v>
      </c>
      <c r="D61" s="101" t="s">
        <v>285</v>
      </c>
      <c r="E61" s="102" t="s">
        <v>5</v>
      </c>
      <c r="F61" s="101" t="s">
        <v>557</v>
      </c>
      <c r="G61" s="103"/>
      <c r="H61" s="101" t="s">
        <v>554</v>
      </c>
      <c r="I61" s="100" t="s">
        <v>558</v>
      </c>
      <c r="J61" s="100" t="s">
        <v>318</v>
      </c>
      <c r="K61" s="101" t="s">
        <v>287</v>
      </c>
    </row>
    <row r="62" spans="1:11" ht="15.75">
      <c r="A62" s="104">
        <v>43430</v>
      </c>
      <c r="B62" s="105">
        <v>10388</v>
      </c>
      <c r="C62" s="120" t="s">
        <v>33</v>
      </c>
      <c r="D62" s="107" t="s">
        <v>18</v>
      </c>
      <c r="E62" s="103">
        <v>2300</v>
      </c>
      <c r="F62" s="103">
        <v>3710</v>
      </c>
      <c r="G62" s="103"/>
      <c r="H62" s="103">
        <v>3710</v>
      </c>
      <c r="I62" s="103">
        <v>3710</v>
      </c>
      <c r="J62" s="108">
        <v>30.8</v>
      </c>
      <c r="K62" s="108">
        <f aca="true" t="shared" si="2" ref="K62:K89">SUM(I62*J62)</f>
        <v>114268</v>
      </c>
    </row>
    <row r="63" spans="1:17" ht="15.75">
      <c r="A63" s="104">
        <v>44837</v>
      </c>
      <c r="B63" s="105">
        <v>280530</v>
      </c>
      <c r="C63" s="120" t="s">
        <v>238</v>
      </c>
      <c r="D63" s="107" t="s">
        <v>23</v>
      </c>
      <c r="E63" s="103">
        <v>300</v>
      </c>
      <c r="F63" s="103">
        <v>0</v>
      </c>
      <c r="G63" s="103"/>
      <c r="H63" s="103">
        <v>200</v>
      </c>
      <c r="I63" s="103">
        <v>200</v>
      </c>
      <c r="J63" s="108">
        <v>1.21</v>
      </c>
      <c r="K63" s="108">
        <f t="shared" si="2"/>
        <v>242</v>
      </c>
      <c r="O63" s="7"/>
      <c r="P63" s="7"/>
      <c r="Q63" s="7"/>
    </row>
    <row r="64" spans="1:17" ht="15.75">
      <c r="A64" s="104">
        <v>43317</v>
      </c>
      <c r="B64" s="105">
        <v>10339</v>
      </c>
      <c r="C64" s="120" t="s">
        <v>323</v>
      </c>
      <c r="D64" s="107" t="s">
        <v>18</v>
      </c>
      <c r="E64" s="103">
        <v>200</v>
      </c>
      <c r="F64" s="103">
        <v>340</v>
      </c>
      <c r="G64" s="103"/>
      <c r="H64" s="103">
        <v>640</v>
      </c>
      <c r="I64" s="103">
        <v>640</v>
      </c>
      <c r="J64" s="108">
        <v>20.9</v>
      </c>
      <c r="K64" s="108">
        <f t="shared" si="2"/>
        <v>13376</v>
      </c>
      <c r="O64" s="7"/>
      <c r="P64" s="7"/>
      <c r="Q64" s="7"/>
    </row>
    <row r="65" spans="1:17" ht="15.75">
      <c r="A65" s="104">
        <v>43430</v>
      </c>
      <c r="B65" s="105">
        <v>0.009</v>
      </c>
      <c r="C65" s="121" t="s">
        <v>559</v>
      </c>
      <c r="D65" s="107" t="s">
        <v>403</v>
      </c>
      <c r="E65" s="103"/>
      <c r="F65" s="103">
        <v>91</v>
      </c>
      <c r="G65" s="103"/>
      <c r="H65" s="103">
        <v>79</v>
      </c>
      <c r="I65" s="103">
        <v>79</v>
      </c>
      <c r="J65" s="108">
        <v>93.5</v>
      </c>
      <c r="K65" s="108">
        <f t="shared" si="2"/>
        <v>7386.5</v>
      </c>
      <c r="O65" s="7"/>
      <c r="P65" s="7"/>
      <c r="Q65" s="56"/>
    </row>
    <row r="66" spans="1:17" ht="15.75">
      <c r="A66" s="104">
        <v>43430</v>
      </c>
      <c r="B66" s="105">
        <v>515</v>
      </c>
      <c r="C66" s="120" t="s">
        <v>292</v>
      </c>
      <c r="D66" s="107" t="s">
        <v>23</v>
      </c>
      <c r="E66" s="103"/>
      <c r="F66" s="103">
        <v>320</v>
      </c>
      <c r="G66" s="103"/>
      <c r="H66" s="103">
        <v>320</v>
      </c>
      <c r="I66" s="103">
        <v>320</v>
      </c>
      <c r="J66" s="108">
        <v>4.55</v>
      </c>
      <c r="K66" s="108">
        <f t="shared" si="2"/>
        <v>1456</v>
      </c>
      <c r="O66" s="7"/>
      <c r="P66" s="7"/>
      <c r="Q66" s="7"/>
    </row>
    <row r="67" spans="1:17" ht="15.75">
      <c r="A67" s="104">
        <v>43095</v>
      </c>
      <c r="B67" s="105">
        <v>8207</v>
      </c>
      <c r="C67" s="120" t="s">
        <v>34</v>
      </c>
      <c r="D67" s="107" t="s">
        <v>13</v>
      </c>
      <c r="E67" s="103">
        <v>0</v>
      </c>
      <c r="F67" s="103">
        <v>560</v>
      </c>
      <c r="G67" s="103"/>
      <c r="H67" s="103">
        <v>460</v>
      </c>
      <c r="I67" s="103">
        <v>460</v>
      </c>
      <c r="J67" s="108">
        <v>66</v>
      </c>
      <c r="K67" s="108">
        <f t="shared" si="2"/>
        <v>30360</v>
      </c>
      <c r="O67" s="7"/>
      <c r="P67" s="160"/>
      <c r="Q67" s="7"/>
    </row>
    <row r="68" spans="1:17" ht="15.75">
      <c r="A68" s="104">
        <v>43236</v>
      </c>
      <c r="B68" s="105">
        <v>9031</v>
      </c>
      <c r="C68" s="120" t="s">
        <v>35</v>
      </c>
      <c r="D68" s="107" t="s">
        <v>13</v>
      </c>
      <c r="E68" s="103">
        <v>0</v>
      </c>
      <c r="F68" s="103">
        <v>1925</v>
      </c>
      <c r="G68" s="103"/>
      <c r="H68" s="103">
        <v>1725</v>
      </c>
      <c r="I68" s="103">
        <v>1725</v>
      </c>
      <c r="J68" s="108">
        <v>1.45</v>
      </c>
      <c r="K68" s="108">
        <f t="shared" si="2"/>
        <v>2501.25</v>
      </c>
      <c r="O68" s="7"/>
      <c r="P68" s="7"/>
      <c r="Q68" s="7"/>
    </row>
    <row r="69" spans="1:17" ht="15.75">
      <c r="A69" s="104">
        <v>43231</v>
      </c>
      <c r="B69" s="105">
        <v>1141</v>
      </c>
      <c r="C69" s="120" t="s">
        <v>381</v>
      </c>
      <c r="D69" s="107" t="s">
        <v>13</v>
      </c>
      <c r="E69" s="103"/>
      <c r="F69" s="103">
        <v>780</v>
      </c>
      <c r="G69" s="103"/>
      <c r="H69" s="103">
        <v>680</v>
      </c>
      <c r="I69" s="103">
        <v>680</v>
      </c>
      <c r="J69" s="108">
        <v>7.7</v>
      </c>
      <c r="K69" s="108">
        <f t="shared" si="2"/>
        <v>5236</v>
      </c>
      <c r="O69" s="7"/>
      <c r="P69" s="7"/>
      <c r="Q69" s="7"/>
    </row>
    <row r="70" spans="1:11" ht="15.75">
      <c r="A70" s="104">
        <v>43287</v>
      </c>
      <c r="B70" s="105">
        <v>1147</v>
      </c>
      <c r="C70" s="120" t="s">
        <v>224</v>
      </c>
      <c r="D70" s="107" t="s">
        <v>13</v>
      </c>
      <c r="E70" s="103">
        <v>700</v>
      </c>
      <c r="F70" s="103">
        <v>730</v>
      </c>
      <c r="G70" s="103"/>
      <c r="H70" s="103">
        <v>730</v>
      </c>
      <c r="I70" s="103">
        <v>730</v>
      </c>
      <c r="J70" s="108">
        <v>10</v>
      </c>
      <c r="K70" s="108">
        <f t="shared" si="2"/>
        <v>7300</v>
      </c>
    </row>
    <row r="71" spans="1:11" ht="16.5" customHeight="1">
      <c r="A71" s="104">
        <v>43287</v>
      </c>
      <c r="B71" s="105">
        <v>1148</v>
      </c>
      <c r="C71" s="120" t="s">
        <v>391</v>
      </c>
      <c r="D71" s="107" t="s">
        <v>22</v>
      </c>
      <c r="E71" s="103">
        <v>500</v>
      </c>
      <c r="F71" s="103">
        <v>294</v>
      </c>
      <c r="G71" s="103"/>
      <c r="H71" s="103">
        <v>494</v>
      </c>
      <c r="I71" s="103">
        <v>494</v>
      </c>
      <c r="J71" s="108">
        <v>57.83</v>
      </c>
      <c r="K71" s="108">
        <f t="shared" si="2"/>
        <v>28568.02</v>
      </c>
    </row>
    <row r="72" spans="1:11" ht="16.5" customHeight="1">
      <c r="A72" s="104">
        <v>43287</v>
      </c>
      <c r="B72" s="105">
        <v>1151</v>
      </c>
      <c r="C72" s="120" t="s">
        <v>36</v>
      </c>
      <c r="D72" s="107" t="s">
        <v>18</v>
      </c>
      <c r="E72" s="103">
        <v>3500</v>
      </c>
      <c r="F72" s="103">
        <v>53</v>
      </c>
      <c r="G72" s="103"/>
      <c r="H72" s="103">
        <v>1053</v>
      </c>
      <c r="I72" s="103">
        <v>1053</v>
      </c>
      <c r="J72" s="108">
        <v>44</v>
      </c>
      <c r="K72" s="108">
        <f t="shared" si="2"/>
        <v>46332</v>
      </c>
    </row>
    <row r="73" spans="1:16" ht="16.5" customHeight="1">
      <c r="A73" s="104">
        <v>43102</v>
      </c>
      <c r="B73" s="105">
        <v>1152</v>
      </c>
      <c r="C73" s="120" t="s">
        <v>293</v>
      </c>
      <c r="D73" s="107" t="s">
        <v>18</v>
      </c>
      <c r="E73" s="103"/>
      <c r="F73" s="103">
        <v>0</v>
      </c>
      <c r="G73" s="103"/>
      <c r="H73" s="103">
        <v>0</v>
      </c>
      <c r="I73" s="103">
        <v>0</v>
      </c>
      <c r="J73" s="108">
        <v>289.23</v>
      </c>
      <c r="K73" s="108">
        <f t="shared" si="2"/>
        <v>0</v>
      </c>
      <c r="N73" s="7"/>
      <c r="O73" s="7"/>
      <c r="P73" s="7"/>
    </row>
    <row r="74" spans="1:16" ht="15.75">
      <c r="A74" s="104">
        <v>43287</v>
      </c>
      <c r="B74" s="105">
        <v>9165</v>
      </c>
      <c r="C74" s="120" t="s">
        <v>329</v>
      </c>
      <c r="D74" s="107" t="s">
        <v>22</v>
      </c>
      <c r="E74" s="103">
        <v>2093</v>
      </c>
      <c r="F74" s="103">
        <v>1152</v>
      </c>
      <c r="G74" s="103"/>
      <c r="H74" s="103">
        <v>1002</v>
      </c>
      <c r="I74" s="103">
        <v>1002</v>
      </c>
      <c r="J74" s="108">
        <v>22.66</v>
      </c>
      <c r="K74" s="108">
        <f t="shared" si="2"/>
        <v>22705.32</v>
      </c>
      <c r="N74" s="7"/>
      <c r="O74" s="7"/>
      <c r="P74" s="7"/>
    </row>
    <row r="75" spans="1:16" ht="15.75">
      <c r="A75" s="104">
        <v>43264</v>
      </c>
      <c r="B75" s="105">
        <v>9166</v>
      </c>
      <c r="C75" s="120" t="s">
        <v>37</v>
      </c>
      <c r="D75" s="107" t="s">
        <v>23</v>
      </c>
      <c r="E75" s="103">
        <v>700</v>
      </c>
      <c r="F75" s="103">
        <v>391</v>
      </c>
      <c r="G75" s="103"/>
      <c r="H75" s="103">
        <v>391</v>
      </c>
      <c r="I75" s="103">
        <v>391</v>
      </c>
      <c r="J75" s="108">
        <v>2.4</v>
      </c>
      <c r="K75" s="108">
        <f t="shared" si="2"/>
        <v>938.4</v>
      </c>
      <c r="N75" s="7"/>
      <c r="O75" s="7"/>
      <c r="P75" s="7"/>
    </row>
    <row r="76" spans="1:16" ht="15.75">
      <c r="A76" s="104">
        <v>43154</v>
      </c>
      <c r="B76" s="105">
        <v>9350</v>
      </c>
      <c r="C76" s="120" t="s">
        <v>38</v>
      </c>
      <c r="D76" s="107" t="s">
        <v>18</v>
      </c>
      <c r="E76" s="103">
        <v>4120</v>
      </c>
      <c r="F76" s="103">
        <v>0</v>
      </c>
      <c r="G76" s="103"/>
      <c r="H76" s="103">
        <v>280</v>
      </c>
      <c r="I76" s="103">
        <v>280</v>
      </c>
      <c r="J76" s="108">
        <v>21.89</v>
      </c>
      <c r="K76" s="108">
        <f t="shared" si="2"/>
        <v>6129.2</v>
      </c>
      <c r="N76" s="7"/>
      <c r="O76" s="7"/>
      <c r="P76" s="7"/>
    </row>
    <row r="77" spans="1:16" ht="15.75">
      <c r="A77" s="104">
        <v>43287</v>
      </c>
      <c r="B77" s="105">
        <v>1861</v>
      </c>
      <c r="C77" s="120" t="s">
        <v>404</v>
      </c>
      <c r="D77" s="122" t="s">
        <v>13</v>
      </c>
      <c r="E77" s="103">
        <v>1140</v>
      </c>
      <c r="F77" s="123">
        <v>500</v>
      </c>
      <c r="G77" s="123"/>
      <c r="H77" s="123">
        <v>410</v>
      </c>
      <c r="I77" s="123">
        <v>410</v>
      </c>
      <c r="J77" s="124">
        <v>13.43</v>
      </c>
      <c r="K77" s="108">
        <f t="shared" si="2"/>
        <v>5506.3</v>
      </c>
      <c r="N77" s="7"/>
      <c r="O77" s="7"/>
      <c r="P77" s="7"/>
    </row>
    <row r="78" spans="1:16" ht="15.75">
      <c r="A78" s="104">
        <v>43395</v>
      </c>
      <c r="B78" s="105">
        <v>1000</v>
      </c>
      <c r="C78" s="120" t="s">
        <v>226</v>
      </c>
      <c r="D78" s="122" t="s">
        <v>13</v>
      </c>
      <c r="E78" s="103">
        <v>700</v>
      </c>
      <c r="F78" s="123">
        <v>150</v>
      </c>
      <c r="G78" s="123"/>
      <c r="H78" s="123">
        <v>210</v>
      </c>
      <c r="I78" s="123">
        <v>210</v>
      </c>
      <c r="J78" s="124">
        <v>0.63</v>
      </c>
      <c r="K78" s="108">
        <f t="shared" si="2"/>
        <v>132.3</v>
      </c>
      <c r="N78" s="7"/>
      <c r="O78" s="7"/>
      <c r="P78" s="7"/>
    </row>
    <row r="79" spans="1:16" ht="15.75">
      <c r="A79" s="104">
        <v>44809</v>
      </c>
      <c r="B79" s="125">
        <v>279229</v>
      </c>
      <c r="C79" s="120" t="s">
        <v>39</v>
      </c>
      <c r="D79" s="107" t="s">
        <v>18</v>
      </c>
      <c r="E79" s="103">
        <v>900</v>
      </c>
      <c r="F79" s="103">
        <v>125</v>
      </c>
      <c r="G79" s="103"/>
      <c r="H79" s="103">
        <v>470</v>
      </c>
      <c r="I79" s="103">
        <v>470</v>
      </c>
      <c r="J79" s="108">
        <v>19.29</v>
      </c>
      <c r="K79" s="108">
        <f t="shared" si="2"/>
        <v>9066.3</v>
      </c>
      <c r="N79" s="7"/>
      <c r="O79" s="7"/>
      <c r="P79" s="7"/>
    </row>
    <row r="80" spans="1:16" ht="15.75">
      <c r="A80" s="104">
        <v>44943</v>
      </c>
      <c r="B80" s="125">
        <v>1263</v>
      </c>
      <c r="C80" s="120" t="s">
        <v>444</v>
      </c>
      <c r="D80" s="107" t="s">
        <v>22</v>
      </c>
      <c r="E80" s="103">
        <v>2550</v>
      </c>
      <c r="F80" s="103">
        <v>1832</v>
      </c>
      <c r="G80" s="103"/>
      <c r="H80" s="103">
        <v>1522</v>
      </c>
      <c r="I80" s="103">
        <v>1522</v>
      </c>
      <c r="J80" s="108">
        <v>26.95</v>
      </c>
      <c r="K80" s="108">
        <f t="shared" si="2"/>
        <v>41017.9</v>
      </c>
      <c r="N80" s="7"/>
      <c r="O80" s="7"/>
      <c r="P80" s="7"/>
    </row>
    <row r="81" spans="1:11" ht="15.75">
      <c r="A81" s="104">
        <v>44827</v>
      </c>
      <c r="B81" s="125">
        <v>28120</v>
      </c>
      <c r="C81" s="120" t="s">
        <v>441</v>
      </c>
      <c r="D81" s="107" t="s">
        <v>18</v>
      </c>
      <c r="E81" s="103"/>
      <c r="F81" s="103">
        <v>84</v>
      </c>
      <c r="G81" s="103"/>
      <c r="H81" s="103">
        <v>84</v>
      </c>
      <c r="I81" s="103">
        <v>0</v>
      </c>
      <c r="J81" s="108">
        <v>70</v>
      </c>
      <c r="K81" s="108">
        <f t="shared" si="2"/>
        <v>0</v>
      </c>
    </row>
    <row r="82" spans="1:11" ht="15.75">
      <c r="A82" s="104">
        <v>44827</v>
      </c>
      <c r="B82" s="125">
        <v>280151</v>
      </c>
      <c r="C82" s="120" t="s">
        <v>442</v>
      </c>
      <c r="D82" s="107" t="s">
        <v>22</v>
      </c>
      <c r="E82" s="103"/>
      <c r="F82" s="103">
        <v>200</v>
      </c>
      <c r="G82" s="103"/>
      <c r="H82" s="103">
        <v>200</v>
      </c>
      <c r="I82" s="103">
        <v>200</v>
      </c>
      <c r="J82" s="108">
        <v>98</v>
      </c>
      <c r="K82" s="108">
        <f t="shared" si="2"/>
        <v>19600</v>
      </c>
    </row>
    <row r="83" spans="1:11" ht="15.75">
      <c r="A83" s="104">
        <v>44979</v>
      </c>
      <c r="B83" s="125">
        <v>19343</v>
      </c>
      <c r="C83" s="120" t="s">
        <v>443</v>
      </c>
      <c r="D83" s="107" t="s">
        <v>18</v>
      </c>
      <c r="E83" s="103"/>
      <c r="F83" s="103">
        <v>20</v>
      </c>
      <c r="G83" s="103"/>
      <c r="H83" s="103">
        <v>20</v>
      </c>
      <c r="I83" s="103">
        <v>20</v>
      </c>
      <c r="J83" s="108">
        <v>83.1</v>
      </c>
      <c r="K83" s="108">
        <f t="shared" si="2"/>
        <v>1662</v>
      </c>
    </row>
    <row r="84" spans="1:11" ht="16.5" customHeight="1">
      <c r="A84" s="104">
        <v>44809</v>
      </c>
      <c r="B84" s="125">
        <v>279229</v>
      </c>
      <c r="C84" s="120" t="s">
        <v>445</v>
      </c>
      <c r="D84" s="107" t="s">
        <v>18</v>
      </c>
      <c r="E84" s="103"/>
      <c r="F84" s="103">
        <v>145</v>
      </c>
      <c r="G84" s="103"/>
      <c r="H84" s="103">
        <v>475</v>
      </c>
      <c r="I84" s="103">
        <v>475</v>
      </c>
      <c r="J84" s="108">
        <v>75</v>
      </c>
      <c r="K84" s="108">
        <f t="shared" si="2"/>
        <v>35625</v>
      </c>
    </row>
    <row r="85" spans="1:11" ht="15.75">
      <c r="A85" s="126">
        <v>44826</v>
      </c>
      <c r="B85" s="127">
        <v>516688</v>
      </c>
      <c r="C85" s="128" t="s">
        <v>446</v>
      </c>
      <c r="D85" s="125" t="s">
        <v>13</v>
      </c>
      <c r="E85" s="125"/>
      <c r="F85" s="125">
        <v>570</v>
      </c>
      <c r="G85" s="125"/>
      <c r="H85" s="125">
        <v>570</v>
      </c>
      <c r="I85" s="125">
        <v>570</v>
      </c>
      <c r="J85" s="161">
        <v>20.8</v>
      </c>
      <c r="K85" s="108">
        <f t="shared" si="2"/>
        <v>11856</v>
      </c>
    </row>
    <row r="86" spans="1:11" ht="15.75">
      <c r="A86" s="126">
        <v>44851</v>
      </c>
      <c r="B86" s="125">
        <v>2263</v>
      </c>
      <c r="C86" s="128" t="s">
        <v>447</v>
      </c>
      <c r="D86" s="125" t="s">
        <v>18</v>
      </c>
      <c r="E86" s="125"/>
      <c r="F86" s="125">
        <v>369</v>
      </c>
      <c r="G86" s="125"/>
      <c r="H86" s="125">
        <v>344</v>
      </c>
      <c r="I86" s="125">
        <v>344</v>
      </c>
      <c r="J86" s="161">
        <v>80</v>
      </c>
      <c r="K86" s="108">
        <f t="shared" si="2"/>
        <v>27520</v>
      </c>
    </row>
    <row r="87" spans="1:11" ht="15.75">
      <c r="A87" s="126">
        <v>44809</v>
      </c>
      <c r="B87" s="127">
        <v>279229</v>
      </c>
      <c r="C87" s="125" t="s">
        <v>448</v>
      </c>
      <c r="D87" s="125" t="s">
        <v>18</v>
      </c>
      <c r="E87" s="125"/>
      <c r="F87" s="125">
        <v>40</v>
      </c>
      <c r="G87" s="125"/>
      <c r="H87" s="125">
        <v>24</v>
      </c>
      <c r="I87" s="125">
        <v>124</v>
      </c>
      <c r="J87" s="125">
        <v>17.49</v>
      </c>
      <c r="K87" s="108">
        <f t="shared" si="2"/>
        <v>2168.7599999999998</v>
      </c>
    </row>
    <row r="88" spans="1:11" ht="15.75">
      <c r="A88" s="126">
        <v>43125</v>
      </c>
      <c r="B88" s="125">
        <v>245154</v>
      </c>
      <c r="C88" s="128" t="s">
        <v>449</v>
      </c>
      <c r="D88" s="125" t="s">
        <v>13</v>
      </c>
      <c r="E88" s="125"/>
      <c r="F88" s="125">
        <v>0</v>
      </c>
      <c r="G88" s="125"/>
      <c r="H88" s="125">
        <v>0</v>
      </c>
      <c r="I88" s="125">
        <v>0</v>
      </c>
      <c r="J88" s="125">
        <v>0.53</v>
      </c>
      <c r="K88" s="108">
        <f t="shared" si="2"/>
        <v>0</v>
      </c>
    </row>
    <row r="89" spans="1:11" ht="15.75">
      <c r="A89" s="126">
        <v>44889</v>
      </c>
      <c r="B89" s="125">
        <v>283244</v>
      </c>
      <c r="C89" s="128" t="s">
        <v>450</v>
      </c>
      <c r="D89" s="125" t="s">
        <v>18</v>
      </c>
      <c r="E89" s="125"/>
      <c r="F89" s="125">
        <v>474</v>
      </c>
      <c r="G89" s="125"/>
      <c r="H89" s="125">
        <v>449</v>
      </c>
      <c r="I89" s="125">
        <v>449</v>
      </c>
      <c r="J89" s="125">
        <v>16.35</v>
      </c>
      <c r="K89" s="108">
        <f t="shared" si="2"/>
        <v>7341.150000000001</v>
      </c>
    </row>
    <row r="90" spans="1:11" ht="15.75">
      <c r="A90" s="112"/>
      <c r="B90" s="114"/>
      <c r="C90" s="115"/>
      <c r="D90" s="116"/>
      <c r="E90" s="113"/>
      <c r="F90" s="113"/>
      <c r="G90" s="113"/>
      <c r="H90" s="113"/>
      <c r="I90" s="113"/>
      <c r="J90" s="129"/>
      <c r="K90" s="129"/>
    </row>
    <row r="91" spans="1:11" ht="15.75">
      <c r="A91" s="112"/>
      <c r="B91" s="114"/>
      <c r="C91" s="115"/>
      <c r="D91" s="116"/>
      <c r="E91" s="113"/>
      <c r="F91" s="113"/>
      <c r="G91" s="113"/>
      <c r="H91" s="113"/>
      <c r="I91" s="113"/>
      <c r="J91" s="129"/>
      <c r="K91" s="129"/>
    </row>
    <row r="92" spans="1:11" ht="15.75">
      <c r="A92" s="112"/>
      <c r="B92" s="114"/>
      <c r="C92" s="115"/>
      <c r="D92" s="116"/>
      <c r="E92" s="113"/>
      <c r="F92" s="113"/>
      <c r="G92" s="113"/>
      <c r="H92" s="113"/>
      <c r="I92" s="113"/>
      <c r="J92" s="129"/>
      <c r="K92" s="129"/>
    </row>
    <row r="93" spans="1:11" ht="15.75">
      <c r="A93" s="93"/>
      <c r="B93" s="93"/>
      <c r="C93" s="115"/>
      <c r="D93" s="116"/>
      <c r="E93" s="113"/>
      <c r="F93" s="113"/>
      <c r="G93" s="113"/>
      <c r="H93" s="113"/>
      <c r="I93" s="113"/>
      <c r="J93" s="129"/>
      <c r="K93" s="129"/>
    </row>
    <row r="94" spans="1:11" ht="15.75">
      <c r="A94" s="93"/>
      <c r="B94" s="93"/>
      <c r="C94" s="115"/>
      <c r="D94" s="116"/>
      <c r="E94" s="113"/>
      <c r="F94" s="113"/>
      <c r="G94" s="113"/>
      <c r="H94" s="113"/>
      <c r="I94" s="113"/>
      <c r="J94" s="129"/>
      <c r="K94" s="129"/>
    </row>
    <row r="95" spans="1:11" ht="18.75">
      <c r="A95" s="93"/>
      <c r="B95" s="117"/>
      <c r="C95" s="97"/>
      <c r="D95" s="93"/>
      <c r="E95" s="94"/>
      <c r="F95" s="95"/>
      <c r="G95" s="94"/>
      <c r="H95" s="94"/>
      <c r="I95" s="96"/>
      <c r="J95" s="96"/>
      <c r="K95" s="96"/>
    </row>
    <row r="96" spans="1:11" ht="18.75">
      <c r="A96" s="93"/>
      <c r="B96" s="117"/>
      <c r="C96" s="97"/>
      <c r="D96" s="93"/>
      <c r="E96" s="94"/>
      <c r="F96" s="95"/>
      <c r="G96" s="94"/>
      <c r="H96" s="94"/>
      <c r="I96" s="96"/>
      <c r="J96" s="117"/>
      <c r="K96" s="96"/>
    </row>
    <row r="97" spans="1:12" ht="18.75">
      <c r="A97" s="93"/>
      <c r="B97" s="117"/>
      <c r="C97" s="117"/>
      <c r="D97" s="117"/>
      <c r="E97" s="117"/>
      <c r="F97" s="117" t="s">
        <v>0</v>
      </c>
      <c r="G97" s="117"/>
      <c r="H97" s="117"/>
      <c r="I97" s="117"/>
      <c r="J97" s="117"/>
      <c r="K97" s="117"/>
      <c r="L97" s="63"/>
    </row>
    <row r="98" spans="1:12" ht="20.25">
      <c r="A98" s="118" t="s">
        <v>401</v>
      </c>
      <c r="B98" s="118"/>
      <c r="C98" s="117"/>
      <c r="D98" s="117"/>
      <c r="E98" s="117"/>
      <c r="F98" s="117" t="s">
        <v>251</v>
      </c>
      <c r="G98" s="117"/>
      <c r="H98" s="117"/>
      <c r="I98" s="117"/>
      <c r="J98" s="117"/>
      <c r="K98" s="117"/>
      <c r="L98" s="64"/>
    </row>
    <row r="99" spans="1:13" ht="20.25">
      <c r="A99" s="93"/>
      <c r="B99" s="93"/>
      <c r="C99" s="117"/>
      <c r="D99" s="117"/>
      <c r="E99" s="117"/>
      <c r="F99" s="117" t="s">
        <v>321</v>
      </c>
      <c r="G99" s="117"/>
      <c r="H99" s="117"/>
      <c r="I99" s="117"/>
      <c r="J99" s="117"/>
      <c r="K99" s="117"/>
      <c r="L99" s="64"/>
      <c r="M99" s="64"/>
    </row>
    <row r="100" spans="1:12" ht="18.75">
      <c r="A100" s="93"/>
      <c r="B100" s="93"/>
      <c r="C100" s="118"/>
      <c r="D100" s="118"/>
      <c r="E100" s="118"/>
      <c r="F100" s="95"/>
      <c r="G100" s="118"/>
      <c r="H100" s="118"/>
      <c r="I100" s="118"/>
      <c r="J100" s="118"/>
      <c r="K100" s="118"/>
      <c r="L100" s="65"/>
    </row>
    <row r="101" spans="1:11" ht="18">
      <c r="A101" s="93"/>
      <c r="B101" s="92"/>
      <c r="C101" s="98"/>
      <c r="D101" s="93"/>
      <c r="E101" s="94"/>
      <c r="F101" s="92" t="s">
        <v>561</v>
      </c>
      <c r="G101" s="94"/>
      <c r="H101" s="94"/>
      <c r="I101" s="96"/>
      <c r="J101" s="96"/>
      <c r="K101" s="96"/>
    </row>
    <row r="102" spans="1:11" ht="15.75">
      <c r="A102" s="93"/>
      <c r="B102" s="93"/>
      <c r="C102" s="98"/>
      <c r="D102" s="93"/>
      <c r="E102" s="94"/>
      <c r="F102" s="95"/>
      <c r="G102" s="94"/>
      <c r="H102" s="94"/>
      <c r="I102" s="96"/>
      <c r="J102" s="96"/>
      <c r="K102" s="96"/>
    </row>
    <row r="103" spans="1:13" ht="18">
      <c r="A103" s="93"/>
      <c r="B103" s="93"/>
      <c r="C103" s="92"/>
      <c r="D103" s="92"/>
      <c r="E103" s="92"/>
      <c r="F103" s="92"/>
      <c r="G103" s="92"/>
      <c r="H103" s="92"/>
      <c r="I103" s="92"/>
      <c r="J103" s="92"/>
      <c r="K103" s="92"/>
      <c r="L103" s="66"/>
      <c r="M103" s="66"/>
    </row>
    <row r="104" spans="1:11" ht="15.75" hidden="1">
      <c r="A104" s="104">
        <v>43182</v>
      </c>
      <c r="B104" s="105">
        <v>1639</v>
      </c>
      <c r="C104" s="98"/>
      <c r="D104" s="93"/>
      <c r="E104" s="94"/>
      <c r="F104" s="95"/>
      <c r="G104" s="94"/>
      <c r="H104" s="94"/>
      <c r="I104" s="96"/>
      <c r="J104" s="119"/>
      <c r="K104" s="96"/>
    </row>
    <row r="105" spans="1:11" ht="65.25" customHeight="1">
      <c r="A105" s="99" t="s">
        <v>320</v>
      </c>
      <c r="B105" s="100" t="s">
        <v>284</v>
      </c>
      <c r="C105" s="101" t="s">
        <v>283</v>
      </c>
      <c r="D105" s="101" t="s">
        <v>285</v>
      </c>
      <c r="E105" s="102" t="s">
        <v>5</v>
      </c>
      <c r="F105" s="101" t="s">
        <v>557</v>
      </c>
      <c r="G105" s="103"/>
      <c r="H105" s="101" t="s">
        <v>554</v>
      </c>
      <c r="I105" s="100" t="s">
        <v>558</v>
      </c>
      <c r="J105" s="100" t="s">
        <v>318</v>
      </c>
      <c r="K105" s="101" t="s">
        <v>287</v>
      </c>
    </row>
    <row r="106" spans="1:11" ht="15.75">
      <c r="A106" s="104">
        <v>43287</v>
      </c>
      <c r="B106" s="105">
        <v>1803</v>
      </c>
      <c r="C106" s="109" t="s">
        <v>41</v>
      </c>
      <c r="D106" s="107" t="s">
        <v>18</v>
      </c>
      <c r="E106" s="103">
        <v>2300</v>
      </c>
      <c r="F106" s="103">
        <v>1554</v>
      </c>
      <c r="G106" s="103"/>
      <c r="H106" s="103">
        <v>1554</v>
      </c>
      <c r="I106" s="103">
        <v>1554</v>
      </c>
      <c r="J106" s="108">
        <v>3.45</v>
      </c>
      <c r="K106" s="108">
        <f>+I106*J106</f>
        <v>5361.3</v>
      </c>
    </row>
    <row r="107" spans="1:11" ht="15.75">
      <c r="A107" s="104">
        <v>43287</v>
      </c>
      <c r="B107" s="105">
        <v>1045</v>
      </c>
      <c r="C107" s="130" t="s">
        <v>42</v>
      </c>
      <c r="D107" s="107" t="s">
        <v>18</v>
      </c>
      <c r="E107" s="103">
        <v>2340</v>
      </c>
      <c r="F107" s="103">
        <v>1660</v>
      </c>
      <c r="G107" s="103"/>
      <c r="H107" s="103">
        <v>1635</v>
      </c>
      <c r="I107" s="103">
        <v>1635</v>
      </c>
      <c r="J107" s="108">
        <v>9.39</v>
      </c>
      <c r="K107" s="108">
        <f aca="true" t="shared" si="3" ref="K107:K130">+I107*J107</f>
        <v>15352.650000000001</v>
      </c>
    </row>
    <row r="108" spans="1:11" ht="15.75">
      <c r="A108" s="104">
        <v>43287</v>
      </c>
      <c r="B108" s="105">
        <v>1852</v>
      </c>
      <c r="C108" s="109" t="s">
        <v>43</v>
      </c>
      <c r="D108" s="107" t="s">
        <v>18</v>
      </c>
      <c r="E108" s="103">
        <v>1311</v>
      </c>
      <c r="F108" s="103">
        <v>344</v>
      </c>
      <c r="G108" s="103"/>
      <c r="H108" s="103">
        <v>344</v>
      </c>
      <c r="I108" s="103">
        <v>344</v>
      </c>
      <c r="J108" s="108">
        <v>15.42</v>
      </c>
      <c r="K108" s="108">
        <f t="shared" si="3"/>
        <v>5304.48</v>
      </c>
    </row>
    <row r="109" spans="1:11" ht="15.75">
      <c r="A109" s="104">
        <v>43161</v>
      </c>
      <c r="B109" s="105">
        <v>1441</v>
      </c>
      <c r="C109" s="109" t="s">
        <v>44</v>
      </c>
      <c r="D109" s="107" t="s">
        <v>18</v>
      </c>
      <c r="E109" s="103">
        <v>2800</v>
      </c>
      <c r="F109" s="103">
        <v>3974</v>
      </c>
      <c r="G109" s="103"/>
      <c r="H109" s="103">
        <v>3974</v>
      </c>
      <c r="I109" s="103">
        <v>3974</v>
      </c>
      <c r="J109" s="108">
        <v>2.76</v>
      </c>
      <c r="K109" s="108">
        <f t="shared" si="3"/>
        <v>10968.24</v>
      </c>
    </row>
    <row r="110" spans="1:11" ht="15.75">
      <c r="A110" s="104">
        <v>43132</v>
      </c>
      <c r="B110" s="105">
        <v>1442</v>
      </c>
      <c r="C110" s="109" t="s">
        <v>382</v>
      </c>
      <c r="D110" s="107" t="s">
        <v>18</v>
      </c>
      <c r="E110" s="103">
        <v>4900</v>
      </c>
      <c r="F110" s="103">
        <v>2044</v>
      </c>
      <c r="G110" s="103"/>
      <c r="H110" s="103">
        <v>2044</v>
      </c>
      <c r="I110" s="103">
        <v>2044</v>
      </c>
      <c r="J110" s="108">
        <v>5.34</v>
      </c>
      <c r="K110" s="108">
        <f t="shared" si="3"/>
        <v>10914.96</v>
      </c>
    </row>
    <row r="111" spans="1:11" ht="15.75">
      <c r="A111" s="104">
        <v>43203</v>
      </c>
      <c r="B111" s="105">
        <v>1444</v>
      </c>
      <c r="C111" s="109" t="s">
        <v>45</v>
      </c>
      <c r="D111" s="107" t="s">
        <v>13</v>
      </c>
      <c r="E111" s="103">
        <v>400</v>
      </c>
      <c r="F111" s="103">
        <v>210</v>
      </c>
      <c r="G111" s="103"/>
      <c r="H111" s="103">
        <v>210</v>
      </c>
      <c r="I111" s="103">
        <v>210</v>
      </c>
      <c r="J111" s="108">
        <v>1.21</v>
      </c>
      <c r="K111" s="108">
        <f t="shared" si="3"/>
        <v>254.1</v>
      </c>
    </row>
    <row r="112" spans="1:11" ht="15.75">
      <c r="A112" s="104">
        <v>43203</v>
      </c>
      <c r="B112" s="105">
        <v>1443</v>
      </c>
      <c r="C112" s="106" t="s">
        <v>46</v>
      </c>
      <c r="D112" s="107" t="s">
        <v>18</v>
      </c>
      <c r="E112" s="103">
        <v>300</v>
      </c>
      <c r="F112" s="103">
        <v>200</v>
      </c>
      <c r="G112" s="103"/>
      <c r="H112" s="103">
        <v>200</v>
      </c>
      <c r="I112" s="103">
        <v>200</v>
      </c>
      <c r="J112" s="108">
        <v>16.5</v>
      </c>
      <c r="K112" s="108">
        <f t="shared" si="3"/>
        <v>3300</v>
      </c>
    </row>
    <row r="113" spans="1:11" ht="15.75">
      <c r="A113" s="104">
        <v>43215</v>
      </c>
      <c r="B113" s="105">
        <v>1446</v>
      </c>
      <c r="C113" s="109" t="s">
        <v>47</v>
      </c>
      <c r="D113" s="107" t="s">
        <v>18</v>
      </c>
      <c r="E113" s="103">
        <v>1400</v>
      </c>
      <c r="F113" s="103">
        <v>2154</v>
      </c>
      <c r="G113" s="103"/>
      <c r="H113" s="103">
        <v>2154</v>
      </c>
      <c r="I113" s="103">
        <v>2154</v>
      </c>
      <c r="J113" s="108">
        <v>15.5</v>
      </c>
      <c r="K113" s="108">
        <f t="shared" si="3"/>
        <v>33387</v>
      </c>
    </row>
    <row r="114" spans="1:11" ht="15.75">
      <c r="A114" s="104">
        <v>43287</v>
      </c>
      <c r="B114" s="105">
        <v>1444</v>
      </c>
      <c r="C114" s="109" t="s">
        <v>294</v>
      </c>
      <c r="D114" s="107" t="s">
        <v>23</v>
      </c>
      <c r="E114" s="103"/>
      <c r="F114" s="103">
        <v>260</v>
      </c>
      <c r="G114" s="103"/>
      <c r="H114" s="103">
        <v>260</v>
      </c>
      <c r="I114" s="103">
        <v>260</v>
      </c>
      <c r="J114" s="108">
        <v>23.5</v>
      </c>
      <c r="K114" s="108">
        <f t="shared" si="3"/>
        <v>6110</v>
      </c>
    </row>
    <row r="115" spans="1:11" ht="15.75">
      <c r="A115" s="104">
        <v>43132</v>
      </c>
      <c r="B115" s="105">
        <v>1961</v>
      </c>
      <c r="C115" s="109" t="s">
        <v>405</v>
      </c>
      <c r="D115" s="107" t="s">
        <v>18</v>
      </c>
      <c r="E115" s="103">
        <v>170</v>
      </c>
      <c r="F115" s="103">
        <v>27</v>
      </c>
      <c r="G115" s="103"/>
      <c r="H115" s="103">
        <v>27</v>
      </c>
      <c r="I115" s="103">
        <v>27</v>
      </c>
      <c r="J115" s="108">
        <v>285.5</v>
      </c>
      <c r="K115" s="108">
        <f t="shared" si="3"/>
        <v>7708.5</v>
      </c>
    </row>
    <row r="116" spans="1:11" ht="15.75">
      <c r="A116" s="104">
        <v>44076</v>
      </c>
      <c r="B116" s="105">
        <v>1434</v>
      </c>
      <c r="C116" s="109" t="s">
        <v>332</v>
      </c>
      <c r="D116" s="107" t="s">
        <v>18</v>
      </c>
      <c r="E116" s="103">
        <v>147</v>
      </c>
      <c r="F116" s="103">
        <v>247</v>
      </c>
      <c r="G116" s="103"/>
      <c r="H116" s="103">
        <v>247</v>
      </c>
      <c r="I116" s="103">
        <v>247</v>
      </c>
      <c r="J116" s="108">
        <v>41.8</v>
      </c>
      <c r="K116" s="108">
        <f t="shared" si="3"/>
        <v>10324.599999999999</v>
      </c>
    </row>
    <row r="117" spans="1:11" ht="15.75">
      <c r="A117" s="104">
        <v>43221</v>
      </c>
      <c r="B117" s="105">
        <v>1435</v>
      </c>
      <c r="C117" s="109" t="s">
        <v>48</v>
      </c>
      <c r="D117" s="107" t="s">
        <v>18</v>
      </c>
      <c r="E117" s="103">
        <v>263</v>
      </c>
      <c r="F117" s="103">
        <v>18</v>
      </c>
      <c r="G117" s="103"/>
      <c r="H117" s="103">
        <v>198</v>
      </c>
      <c r="I117" s="103">
        <v>348</v>
      </c>
      <c r="J117" s="108">
        <v>31.79</v>
      </c>
      <c r="K117" s="108">
        <f t="shared" si="3"/>
        <v>11062.92</v>
      </c>
    </row>
    <row r="118" spans="1:11" ht="15.75">
      <c r="A118" s="104">
        <v>42983</v>
      </c>
      <c r="B118" s="105">
        <v>1480</v>
      </c>
      <c r="C118" s="109" t="s">
        <v>383</v>
      </c>
      <c r="D118" s="107" t="s">
        <v>23</v>
      </c>
      <c r="E118" s="103"/>
      <c r="F118" s="103">
        <v>5</v>
      </c>
      <c r="G118" s="103"/>
      <c r="H118" s="103">
        <v>5</v>
      </c>
      <c r="I118" s="103">
        <v>5</v>
      </c>
      <c r="J118" s="108">
        <v>0.7</v>
      </c>
      <c r="K118" s="108">
        <f t="shared" si="3"/>
        <v>3.5</v>
      </c>
    </row>
    <row r="119" spans="1:11" ht="15.75">
      <c r="A119" s="104">
        <v>43424</v>
      </c>
      <c r="B119" s="105">
        <v>9754</v>
      </c>
      <c r="C119" s="109" t="s">
        <v>49</v>
      </c>
      <c r="D119" s="107" t="s">
        <v>23</v>
      </c>
      <c r="E119" s="103">
        <v>800</v>
      </c>
      <c r="F119" s="103">
        <v>480</v>
      </c>
      <c r="G119" s="103"/>
      <c r="H119" s="103">
        <v>330</v>
      </c>
      <c r="I119" s="103">
        <v>330</v>
      </c>
      <c r="J119" s="108">
        <v>0.56</v>
      </c>
      <c r="K119" s="108">
        <f t="shared" si="3"/>
        <v>184.8</v>
      </c>
    </row>
    <row r="120" spans="1:11" ht="15.75">
      <c r="A120" s="104">
        <v>43774</v>
      </c>
      <c r="B120" s="105">
        <v>9756</v>
      </c>
      <c r="C120" s="109" t="s">
        <v>239</v>
      </c>
      <c r="D120" s="107" t="s">
        <v>26</v>
      </c>
      <c r="E120" s="103">
        <v>66</v>
      </c>
      <c r="F120" s="103">
        <v>39</v>
      </c>
      <c r="G120" s="103"/>
      <c r="H120" s="103">
        <v>39</v>
      </c>
      <c r="I120" s="103">
        <v>31</v>
      </c>
      <c r="J120" s="108">
        <v>159</v>
      </c>
      <c r="K120" s="108">
        <f t="shared" si="3"/>
        <v>4929</v>
      </c>
    </row>
    <row r="121" spans="1:12" ht="15.75">
      <c r="A121" s="104">
        <v>42951</v>
      </c>
      <c r="B121" s="105">
        <v>9172</v>
      </c>
      <c r="C121" s="109" t="s">
        <v>227</v>
      </c>
      <c r="D121" s="107" t="s">
        <v>22</v>
      </c>
      <c r="E121" s="103">
        <v>1700</v>
      </c>
      <c r="F121" s="103">
        <v>160</v>
      </c>
      <c r="G121" s="103"/>
      <c r="H121" s="103">
        <v>271</v>
      </c>
      <c r="I121" s="103">
        <v>811</v>
      </c>
      <c r="J121" s="108">
        <v>139.15</v>
      </c>
      <c r="K121" s="108">
        <f t="shared" si="3"/>
        <v>112850.65000000001</v>
      </c>
      <c r="L121" s="58" t="s">
        <v>455</v>
      </c>
    </row>
    <row r="122" spans="1:11" ht="15.75">
      <c r="A122" s="104">
        <v>44852</v>
      </c>
      <c r="B122" s="105">
        <v>18504</v>
      </c>
      <c r="C122" s="109" t="s">
        <v>333</v>
      </c>
      <c r="D122" s="107" t="s">
        <v>22</v>
      </c>
      <c r="E122" s="103"/>
      <c r="F122" s="103">
        <v>22</v>
      </c>
      <c r="G122" s="103"/>
      <c r="H122" s="103">
        <v>32</v>
      </c>
      <c r="I122" s="103">
        <v>100</v>
      </c>
      <c r="J122" s="108">
        <v>179</v>
      </c>
      <c r="K122" s="108">
        <f t="shared" si="3"/>
        <v>17900</v>
      </c>
    </row>
    <row r="123" spans="1:11" ht="15.75">
      <c r="A123" s="104">
        <v>44358</v>
      </c>
      <c r="B123" s="105">
        <v>9170</v>
      </c>
      <c r="C123" s="109" t="s">
        <v>128</v>
      </c>
      <c r="D123" s="107" t="s">
        <v>13</v>
      </c>
      <c r="E123" s="103">
        <v>200</v>
      </c>
      <c r="F123" s="103">
        <v>120</v>
      </c>
      <c r="G123" s="103"/>
      <c r="H123" s="103">
        <v>120</v>
      </c>
      <c r="I123" s="103">
        <v>320</v>
      </c>
      <c r="J123" s="108">
        <v>15</v>
      </c>
      <c r="K123" s="108">
        <f t="shared" si="3"/>
        <v>4800</v>
      </c>
    </row>
    <row r="124" spans="1:12" ht="15.75">
      <c r="A124" s="104">
        <v>43254</v>
      </c>
      <c r="B124" s="105">
        <v>9173</v>
      </c>
      <c r="C124" s="109" t="s">
        <v>406</v>
      </c>
      <c r="D124" s="107" t="s">
        <v>407</v>
      </c>
      <c r="E124" s="103"/>
      <c r="F124" s="103">
        <v>70</v>
      </c>
      <c r="G124" s="103"/>
      <c r="H124" s="103">
        <v>570</v>
      </c>
      <c r="I124" s="103">
        <v>570</v>
      </c>
      <c r="J124" s="108">
        <v>204.15</v>
      </c>
      <c r="K124" s="108">
        <f t="shared" si="3"/>
        <v>116365.5</v>
      </c>
      <c r="L124" s="58" t="s">
        <v>456</v>
      </c>
    </row>
    <row r="125" spans="1:12" ht="15.75">
      <c r="A125" s="104">
        <v>43255</v>
      </c>
      <c r="B125" s="105">
        <v>9173</v>
      </c>
      <c r="C125" s="109" t="s">
        <v>398</v>
      </c>
      <c r="D125" s="107" t="s">
        <v>82</v>
      </c>
      <c r="E125" s="103">
        <v>13</v>
      </c>
      <c r="F125" s="103">
        <v>9446</v>
      </c>
      <c r="G125" s="103"/>
      <c r="H125" s="103">
        <v>8039</v>
      </c>
      <c r="I125" s="103">
        <v>6959</v>
      </c>
      <c r="J125" s="108">
        <v>138.49</v>
      </c>
      <c r="K125" s="108">
        <f t="shared" si="3"/>
        <v>963751.91</v>
      </c>
      <c r="L125" s="58" t="s">
        <v>457</v>
      </c>
    </row>
    <row r="126" spans="1:11" ht="15.75">
      <c r="A126" s="104">
        <v>43256</v>
      </c>
      <c r="B126" s="105">
        <v>9173</v>
      </c>
      <c r="C126" s="130" t="s">
        <v>51</v>
      </c>
      <c r="D126" s="107" t="s">
        <v>22</v>
      </c>
      <c r="E126" s="94"/>
      <c r="F126" s="103">
        <v>0</v>
      </c>
      <c r="G126" s="94"/>
      <c r="H126" s="103">
        <v>0</v>
      </c>
      <c r="I126" s="103">
        <v>0</v>
      </c>
      <c r="J126" s="108">
        <v>2731.2</v>
      </c>
      <c r="K126" s="108">
        <f t="shared" si="3"/>
        <v>0</v>
      </c>
    </row>
    <row r="127" spans="1:11" ht="15.75">
      <c r="A127" s="104">
        <v>44809</v>
      </c>
      <c r="B127" s="105">
        <v>279215</v>
      </c>
      <c r="C127" s="105" t="s">
        <v>43</v>
      </c>
      <c r="D127" s="105" t="s">
        <v>13</v>
      </c>
      <c r="E127" s="113"/>
      <c r="F127" s="103">
        <v>270</v>
      </c>
      <c r="G127" s="103"/>
      <c r="H127" s="103">
        <v>270</v>
      </c>
      <c r="I127" s="103">
        <v>270</v>
      </c>
      <c r="J127" s="108">
        <v>0.24</v>
      </c>
      <c r="K127" s="108">
        <f t="shared" si="3"/>
        <v>64.8</v>
      </c>
    </row>
    <row r="128" spans="1:11" ht="15.75">
      <c r="A128" s="104">
        <v>44985</v>
      </c>
      <c r="B128" s="105">
        <v>29635</v>
      </c>
      <c r="C128" s="131" t="s">
        <v>451</v>
      </c>
      <c r="D128" s="105" t="s">
        <v>452</v>
      </c>
      <c r="E128" s="105"/>
      <c r="F128" s="105">
        <v>35</v>
      </c>
      <c r="G128" s="105"/>
      <c r="H128" s="105">
        <v>35</v>
      </c>
      <c r="I128" s="105">
        <v>35</v>
      </c>
      <c r="J128" s="162">
        <v>900</v>
      </c>
      <c r="K128" s="108">
        <f t="shared" si="3"/>
        <v>31500</v>
      </c>
    </row>
    <row r="129" spans="1:11" ht="15.75">
      <c r="A129" s="104">
        <v>44889</v>
      </c>
      <c r="B129" s="105">
        <v>283244</v>
      </c>
      <c r="C129" s="105" t="s">
        <v>453</v>
      </c>
      <c r="D129" s="105" t="s">
        <v>13</v>
      </c>
      <c r="E129" s="105">
        <v>9173</v>
      </c>
      <c r="F129" s="105">
        <v>260</v>
      </c>
      <c r="G129" s="105">
        <v>9173</v>
      </c>
      <c r="H129" s="105">
        <v>260</v>
      </c>
      <c r="I129" s="105">
        <v>260</v>
      </c>
      <c r="J129" s="105">
        <v>0.65</v>
      </c>
      <c r="K129" s="108">
        <f t="shared" si="3"/>
        <v>169</v>
      </c>
    </row>
    <row r="130" spans="1:11" ht="15.75">
      <c r="A130" s="104">
        <v>44952</v>
      </c>
      <c r="B130" s="105">
        <v>19220</v>
      </c>
      <c r="C130" s="105" t="s">
        <v>454</v>
      </c>
      <c r="D130" s="132" t="s">
        <v>13</v>
      </c>
      <c r="E130" s="104"/>
      <c r="F130" s="105">
        <v>80</v>
      </c>
      <c r="G130" s="104"/>
      <c r="H130" s="105">
        <v>80</v>
      </c>
      <c r="I130" s="105">
        <v>80</v>
      </c>
      <c r="J130" s="162">
        <v>290</v>
      </c>
      <c r="K130" s="108">
        <f t="shared" si="3"/>
        <v>23200</v>
      </c>
    </row>
    <row r="131" spans="1:11" ht="15.75">
      <c r="A131" s="104"/>
      <c r="B131" s="104"/>
      <c r="C131" s="104"/>
      <c r="D131" s="104"/>
      <c r="E131" s="104"/>
      <c r="F131" s="105"/>
      <c r="G131" s="104"/>
      <c r="H131" s="105"/>
      <c r="I131" s="105"/>
      <c r="J131" s="104"/>
      <c r="K131" s="104"/>
    </row>
    <row r="132" spans="1:11" ht="15.75">
      <c r="A132" s="104"/>
      <c r="B132" s="104"/>
      <c r="C132" s="104"/>
      <c r="D132" s="104"/>
      <c r="E132" s="104"/>
      <c r="F132" s="105"/>
      <c r="G132" s="104"/>
      <c r="H132" s="105"/>
      <c r="I132" s="105"/>
      <c r="J132" s="104"/>
      <c r="K132" s="104"/>
    </row>
    <row r="133" spans="1:11" ht="16.5" customHeight="1">
      <c r="A133" s="104"/>
      <c r="B133" s="104"/>
      <c r="C133" s="104"/>
      <c r="D133" s="104"/>
      <c r="E133" s="104"/>
      <c r="F133" s="105"/>
      <c r="G133" s="104"/>
      <c r="H133" s="105"/>
      <c r="I133" s="105"/>
      <c r="J133" s="104"/>
      <c r="K133" s="104"/>
    </row>
    <row r="134" spans="1:11" ht="16.5" customHeight="1">
      <c r="A134" s="104"/>
      <c r="B134" s="104"/>
      <c r="C134" s="104"/>
      <c r="D134" s="104"/>
      <c r="E134" s="104"/>
      <c r="F134" s="105"/>
      <c r="G134" s="104"/>
      <c r="H134" s="105"/>
      <c r="I134" s="105"/>
      <c r="J134" s="104"/>
      <c r="K134" s="104"/>
    </row>
    <row r="135" spans="1:11" ht="16.5" customHeight="1">
      <c r="A135" s="104"/>
      <c r="B135" s="104"/>
      <c r="C135" s="104"/>
      <c r="D135" s="104"/>
      <c r="E135" s="104"/>
      <c r="F135" s="105"/>
      <c r="G135" s="104"/>
      <c r="H135" s="105"/>
      <c r="I135" s="105"/>
      <c r="J135" s="104"/>
      <c r="K135" s="104"/>
    </row>
    <row r="136" spans="1:11" ht="15.75">
      <c r="A136" s="104"/>
      <c r="B136" s="104"/>
      <c r="C136" s="104"/>
      <c r="D136" s="104"/>
      <c r="E136" s="104"/>
      <c r="F136" s="105"/>
      <c r="G136" s="104"/>
      <c r="H136" s="105"/>
      <c r="I136" s="105"/>
      <c r="J136" s="104"/>
      <c r="K136" s="104"/>
    </row>
    <row r="137" spans="1:11" ht="15.75">
      <c r="A137" s="104"/>
      <c r="B137" s="104"/>
      <c r="C137" s="104"/>
      <c r="D137" s="104"/>
      <c r="E137" s="104"/>
      <c r="F137" s="105"/>
      <c r="G137" s="104"/>
      <c r="H137" s="105"/>
      <c r="I137" s="105"/>
      <c r="J137" s="104"/>
      <c r="K137" s="104"/>
    </row>
    <row r="138" spans="1:11" ht="18.75">
      <c r="A138" s="93"/>
      <c r="B138" s="93"/>
      <c r="C138" s="97"/>
      <c r="D138" s="93"/>
      <c r="E138" s="94"/>
      <c r="F138" s="95"/>
      <c r="G138" s="94"/>
      <c r="H138" s="94"/>
      <c r="I138" s="96"/>
      <c r="J138" s="117"/>
      <c r="K138" s="96"/>
    </row>
    <row r="139" spans="1:11" ht="15.75">
      <c r="A139" s="93"/>
      <c r="B139" s="93"/>
      <c r="C139" s="93"/>
      <c r="D139" s="93"/>
      <c r="E139" s="94"/>
      <c r="F139" s="95"/>
      <c r="G139" s="94"/>
      <c r="H139" s="94"/>
      <c r="I139" s="96"/>
      <c r="J139" s="96"/>
      <c r="K139" s="96"/>
    </row>
    <row r="140" spans="1:11" ht="15.75">
      <c r="A140" s="93"/>
      <c r="B140" s="93"/>
      <c r="C140" s="93"/>
      <c r="D140" s="93"/>
      <c r="E140" s="94"/>
      <c r="F140" s="95"/>
      <c r="G140" s="94"/>
      <c r="H140" s="94"/>
      <c r="I140" s="96"/>
      <c r="J140" s="96"/>
      <c r="K140" s="96"/>
    </row>
    <row r="141" spans="1:11" ht="15.75">
      <c r="A141" s="93"/>
      <c r="B141" s="93"/>
      <c r="C141" s="93"/>
      <c r="D141" s="93"/>
      <c r="E141" s="94"/>
      <c r="F141" s="95"/>
      <c r="G141" s="94"/>
      <c r="H141" s="94"/>
      <c r="I141" s="96"/>
      <c r="J141" s="96"/>
      <c r="K141" s="96"/>
    </row>
    <row r="142" spans="1:11" ht="15.75">
      <c r="A142" s="93"/>
      <c r="B142" s="93"/>
      <c r="C142" s="93"/>
      <c r="D142" s="93"/>
      <c r="E142" s="94"/>
      <c r="F142" s="95"/>
      <c r="G142" s="94"/>
      <c r="H142" s="94"/>
      <c r="I142" s="96"/>
      <c r="J142" s="96"/>
      <c r="K142" s="96"/>
    </row>
    <row r="143" spans="1:11" ht="15.75">
      <c r="A143" s="93"/>
      <c r="B143" s="93"/>
      <c r="C143" s="93"/>
      <c r="D143" s="93"/>
      <c r="E143" s="94"/>
      <c r="F143" s="95"/>
      <c r="G143" s="94"/>
      <c r="H143" s="94"/>
      <c r="I143" s="96"/>
      <c r="J143" s="96"/>
      <c r="K143" s="96"/>
    </row>
    <row r="144" spans="1:12" ht="18.75">
      <c r="A144" s="93"/>
      <c r="B144" s="117"/>
      <c r="C144" s="93"/>
      <c r="D144" s="93"/>
      <c r="E144" s="94"/>
      <c r="F144" s="95"/>
      <c r="G144" s="94"/>
      <c r="H144" s="94"/>
      <c r="I144" s="96"/>
      <c r="J144" s="96"/>
      <c r="K144" s="96"/>
      <c r="L144" s="63"/>
    </row>
    <row r="145" spans="1:12" ht="20.25">
      <c r="A145" s="93"/>
      <c r="B145" s="117"/>
      <c r="C145" s="93"/>
      <c r="D145" s="93"/>
      <c r="E145" s="94"/>
      <c r="F145" s="95"/>
      <c r="G145" s="94"/>
      <c r="H145" s="94"/>
      <c r="I145" s="96"/>
      <c r="J145" s="96"/>
      <c r="K145" s="96"/>
      <c r="L145" s="64"/>
    </row>
    <row r="146" spans="1:13" ht="20.25">
      <c r="A146" s="93"/>
      <c r="B146" s="117"/>
      <c r="C146" s="117"/>
      <c r="D146" s="117"/>
      <c r="E146" s="117"/>
      <c r="F146" s="117" t="s">
        <v>0</v>
      </c>
      <c r="G146" s="117"/>
      <c r="H146" s="117"/>
      <c r="I146" s="117"/>
      <c r="J146" s="117"/>
      <c r="K146" s="117"/>
      <c r="L146" s="64"/>
      <c r="M146" s="64"/>
    </row>
    <row r="147" spans="1:12" ht="18.75">
      <c r="A147" s="118" t="s">
        <v>401</v>
      </c>
      <c r="B147" s="118"/>
      <c r="C147" s="117"/>
      <c r="D147" s="117"/>
      <c r="E147" s="117"/>
      <c r="F147" s="117" t="s">
        <v>251</v>
      </c>
      <c r="G147" s="117"/>
      <c r="H147" s="117"/>
      <c r="I147" s="117"/>
      <c r="J147" s="117"/>
      <c r="K147" s="117"/>
      <c r="L147" s="65"/>
    </row>
    <row r="148" spans="1:11" ht="18.75">
      <c r="A148" s="93"/>
      <c r="B148" s="93"/>
      <c r="C148" s="117"/>
      <c r="D148" s="117"/>
      <c r="E148" s="117"/>
      <c r="F148" s="117" t="s">
        <v>321</v>
      </c>
      <c r="G148" s="117"/>
      <c r="H148" s="117"/>
      <c r="I148" s="117"/>
      <c r="J148" s="117"/>
      <c r="K148" s="117"/>
    </row>
    <row r="149" spans="1:11" ht="18.75">
      <c r="A149" s="93"/>
      <c r="B149" s="93"/>
      <c r="C149" s="118"/>
      <c r="D149" s="118"/>
      <c r="E149" s="118"/>
      <c r="F149" s="118"/>
      <c r="G149" s="118"/>
      <c r="H149" s="118"/>
      <c r="I149" s="118"/>
      <c r="J149" s="118"/>
      <c r="K149" s="118"/>
    </row>
    <row r="150" spans="1:13" ht="18">
      <c r="A150" s="93"/>
      <c r="B150" s="92"/>
      <c r="C150" s="98"/>
      <c r="D150" s="93"/>
      <c r="E150" s="94"/>
      <c r="F150" s="92" t="s">
        <v>561</v>
      </c>
      <c r="G150" s="94"/>
      <c r="H150" s="94"/>
      <c r="I150" s="96"/>
      <c r="J150" s="96"/>
      <c r="K150" s="96"/>
      <c r="L150" s="66"/>
      <c r="M150" s="66"/>
    </row>
    <row r="151" spans="1:11" ht="15.75" customHeight="1">
      <c r="A151" s="133"/>
      <c r="B151" s="133"/>
      <c r="C151" s="98"/>
      <c r="D151" s="93"/>
      <c r="E151" s="94"/>
      <c r="F151" s="95"/>
      <c r="G151" s="94"/>
      <c r="H151" s="94"/>
      <c r="I151" s="96"/>
      <c r="J151" s="96"/>
      <c r="K151" s="96"/>
    </row>
    <row r="152" spans="1:11" ht="18">
      <c r="A152" s="93"/>
      <c r="B152" s="93"/>
      <c r="C152" s="92"/>
      <c r="D152" s="92"/>
      <c r="E152" s="92"/>
      <c r="F152" s="92"/>
      <c r="G152" s="92"/>
      <c r="H152" s="92"/>
      <c r="I152" s="92"/>
      <c r="J152" s="92"/>
      <c r="K152" s="92"/>
    </row>
    <row r="153" spans="1:11" ht="4.5" customHeight="1">
      <c r="A153" s="104">
        <v>43287</v>
      </c>
      <c r="B153" s="105">
        <v>1108</v>
      </c>
      <c r="C153" s="133"/>
      <c r="D153" s="133"/>
      <c r="E153" s="117"/>
      <c r="F153" s="117"/>
      <c r="G153" s="117"/>
      <c r="H153" s="117"/>
      <c r="I153" s="117"/>
      <c r="J153" s="117"/>
      <c r="K153" s="117"/>
    </row>
    <row r="154" spans="1:11" ht="63">
      <c r="A154" s="99" t="s">
        <v>320</v>
      </c>
      <c r="B154" s="100" t="s">
        <v>284</v>
      </c>
      <c r="C154" s="101" t="s">
        <v>283</v>
      </c>
      <c r="D154" s="101" t="s">
        <v>285</v>
      </c>
      <c r="E154" s="103">
        <v>2110</v>
      </c>
      <c r="F154" s="101" t="s">
        <v>553</v>
      </c>
      <c r="G154" s="103"/>
      <c r="H154" s="101" t="s">
        <v>554</v>
      </c>
      <c r="I154" s="100" t="s">
        <v>555</v>
      </c>
      <c r="J154" s="100" t="s">
        <v>318</v>
      </c>
      <c r="K154" s="101" t="s">
        <v>287</v>
      </c>
    </row>
    <row r="155" spans="1:11" ht="15.75">
      <c r="A155" s="104">
        <v>43424</v>
      </c>
      <c r="B155" s="105">
        <v>1008</v>
      </c>
      <c r="C155" s="109" t="s">
        <v>17</v>
      </c>
      <c r="D155" s="107" t="s">
        <v>18</v>
      </c>
      <c r="E155" s="103"/>
      <c r="F155" s="103">
        <v>314</v>
      </c>
      <c r="G155" s="103"/>
      <c r="H155" s="103">
        <v>314</v>
      </c>
      <c r="I155" s="103">
        <v>314</v>
      </c>
      <c r="J155" s="108">
        <v>37.18</v>
      </c>
      <c r="K155" s="108">
        <f aca="true" t="shared" si="4" ref="K155:K174">SUM(I155*J155)</f>
        <v>11674.52</v>
      </c>
    </row>
    <row r="156" spans="1:11" s="26" customFormat="1" ht="15.75">
      <c r="A156" s="104">
        <v>44852</v>
      </c>
      <c r="B156" s="105">
        <v>18505</v>
      </c>
      <c r="C156" s="106" t="s">
        <v>384</v>
      </c>
      <c r="D156" s="107" t="s">
        <v>18</v>
      </c>
      <c r="E156" s="103">
        <v>600</v>
      </c>
      <c r="F156" s="103">
        <v>450</v>
      </c>
      <c r="G156" s="103"/>
      <c r="H156" s="103">
        <v>450</v>
      </c>
      <c r="I156" s="103">
        <v>450</v>
      </c>
      <c r="J156" s="108">
        <v>74</v>
      </c>
      <c r="K156" s="108">
        <f t="shared" si="4"/>
        <v>33300</v>
      </c>
    </row>
    <row r="157" spans="1:11" ht="15.75">
      <c r="A157" s="104">
        <v>44852</v>
      </c>
      <c r="B157" s="105">
        <v>18506</v>
      </c>
      <c r="C157" s="106" t="s">
        <v>350</v>
      </c>
      <c r="D157" s="107" t="s">
        <v>18</v>
      </c>
      <c r="E157" s="103">
        <v>201</v>
      </c>
      <c r="F157" s="103">
        <v>939</v>
      </c>
      <c r="G157" s="103"/>
      <c r="H157" s="103">
        <v>939</v>
      </c>
      <c r="I157" s="103">
        <v>939</v>
      </c>
      <c r="J157" s="108">
        <v>9.9</v>
      </c>
      <c r="K157" s="108">
        <f t="shared" si="4"/>
        <v>9296.1</v>
      </c>
    </row>
    <row r="158" spans="1:11" ht="15.75">
      <c r="A158" s="104">
        <v>43161</v>
      </c>
      <c r="B158" s="105">
        <v>1257</v>
      </c>
      <c r="C158" s="106" t="s">
        <v>408</v>
      </c>
      <c r="D158" s="107" t="s">
        <v>18</v>
      </c>
      <c r="E158" s="103"/>
      <c r="F158" s="103">
        <v>130</v>
      </c>
      <c r="G158" s="103"/>
      <c r="H158" s="103">
        <v>130</v>
      </c>
      <c r="I158" s="103">
        <v>130</v>
      </c>
      <c r="J158" s="108">
        <v>88</v>
      </c>
      <c r="K158" s="108">
        <f t="shared" si="4"/>
        <v>11440</v>
      </c>
    </row>
    <row r="159" spans="1:11" ht="15.75">
      <c r="A159" s="104">
        <v>44888</v>
      </c>
      <c r="B159" s="105">
        <v>18740</v>
      </c>
      <c r="C159" s="106" t="s">
        <v>409</v>
      </c>
      <c r="D159" s="107" t="s">
        <v>13</v>
      </c>
      <c r="E159" s="103"/>
      <c r="F159" s="103">
        <v>260</v>
      </c>
      <c r="G159" s="103"/>
      <c r="H159" s="103">
        <v>260</v>
      </c>
      <c r="I159" s="103">
        <v>260</v>
      </c>
      <c r="J159" s="108">
        <v>8.69</v>
      </c>
      <c r="K159" s="108">
        <f t="shared" si="4"/>
        <v>2259.4</v>
      </c>
    </row>
    <row r="160" spans="1:11" s="26" customFormat="1" ht="15.75">
      <c r="A160" s="104">
        <v>43161</v>
      </c>
      <c r="B160" s="105">
        <v>1573</v>
      </c>
      <c r="C160" s="109" t="s">
        <v>253</v>
      </c>
      <c r="D160" s="107" t="s">
        <v>26</v>
      </c>
      <c r="E160" s="103">
        <v>14000</v>
      </c>
      <c r="F160" s="103">
        <v>150</v>
      </c>
      <c r="G160" s="103"/>
      <c r="H160" s="103">
        <v>150</v>
      </c>
      <c r="I160" s="103">
        <v>150</v>
      </c>
      <c r="J160" s="108">
        <v>190</v>
      </c>
      <c r="K160" s="108">
        <f t="shared" si="4"/>
        <v>28500</v>
      </c>
    </row>
    <row r="161" spans="1:11" s="26" customFormat="1" ht="15.75">
      <c r="A161" s="104">
        <v>44109</v>
      </c>
      <c r="B161" s="105">
        <v>1574</v>
      </c>
      <c r="C161" s="109" t="s">
        <v>410</v>
      </c>
      <c r="D161" s="107" t="s">
        <v>18</v>
      </c>
      <c r="E161" s="103"/>
      <c r="F161" s="103">
        <v>20</v>
      </c>
      <c r="G161" s="103"/>
      <c r="H161" s="103">
        <v>20</v>
      </c>
      <c r="I161" s="103">
        <v>20</v>
      </c>
      <c r="J161" s="108">
        <v>1490</v>
      </c>
      <c r="K161" s="108">
        <f t="shared" si="4"/>
        <v>29800</v>
      </c>
    </row>
    <row r="162" spans="1:11" s="26" customFormat="1" ht="15.75">
      <c r="A162" s="104">
        <v>43427</v>
      </c>
      <c r="B162" s="105">
        <v>1690</v>
      </c>
      <c r="C162" s="109" t="s">
        <v>127</v>
      </c>
      <c r="D162" s="107" t="s">
        <v>18</v>
      </c>
      <c r="E162" s="103"/>
      <c r="F162" s="103">
        <v>2340</v>
      </c>
      <c r="G162" s="103"/>
      <c r="H162" s="103">
        <v>2340</v>
      </c>
      <c r="I162" s="103">
        <v>2340</v>
      </c>
      <c r="J162" s="108">
        <v>2.48</v>
      </c>
      <c r="K162" s="108">
        <f t="shared" si="4"/>
        <v>5803.2</v>
      </c>
    </row>
    <row r="163" spans="1:11" ht="15.75">
      <c r="A163" s="104">
        <v>43406</v>
      </c>
      <c r="B163" s="105">
        <v>1575</v>
      </c>
      <c r="C163" s="111" t="s">
        <v>385</v>
      </c>
      <c r="D163" s="107" t="s">
        <v>13</v>
      </c>
      <c r="E163" s="103">
        <v>152</v>
      </c>
      <c r="F163" s="103">
        <v>110</v>
      </c>
      <c r="G163" s="103"/>
      <c r="H163" s="103">
        <v>110</v>
      </c>
      <c r="I163" s="103">
        <v>110</v>
      </c>
      <c r="J163" s="108">
        <v>0.59</v>
      </c>
      <c r="K163" s="108">
        <f t="shared" si="4"/>
        <v>64.89999999999999</v>
      </c>
    </row>
    <row r="164" spans="1:11" ht="15.75">
      <c r="A164" s="104">
        <v>43406</v>
      </c>
      <c r="B164" s="105">
        <v>1577</v>
      </c>
      <c r="C164" s="111" t="s">
        <v>351</v>
      </c>
      <c r="D164" s="107" t="s">
        <v>22</v>
      </c>
      <c r="E164" s="103">
        <v>1600</v>
      </c>
      <c r="F164" s="103">
        <v>113</v>
      </c>
      <c r="G164" s="103"/>
      <c r="H164" s="103">
        <v>113</v>
      </c>
      <c r="I164" s="103">
        <v>113</v>
      </c>
      <c r="J164" s="108">
        <v>643.5</v>
      </c>
      <c r="K164" s="108">
        <f t="shared" si="4"/>
        <v>72715.5</v>
      </c>
    </row>
    <row r="165" spans="1:11" ht="15.75">
      <c r="A165" s="104">
        <v>43182</v>
      </c>
      <c r="B165" s="105">
        <v>1579</v>
      </c>
      <c r="C165" s="109" t="s">
        <v>386</v>
      </c>
      <c r="D165" s="107" t="s">
        <v>18</v>
      </c>
      <c r="E165" s="103">
        <v>1600</v>
      </c>
      <c r="F165" s="103">
        <v>1778</v>
      </c>
      <c r="G165" s="103"/>
      <c r="H165" s="103">
        <v>1778</v>
      </c>
      <c r="I165" s="103">
        <v>1778</v>
      </c>
      <c r="J165" s="108">
        <v>3.74</v>
      </c>
      <c r="K165" s="108">
        <f t="shared" si="4"/>
        <v>6649.72</v>
      </c>
    </row>
    <row r="166" spans="1:11" ht="15.75">
      <c r="A166" s="104">
        <v>43095</v>
      </c>
      <c r="B166" s="105">
        <v>1580</v>
      </c>
      <c r="C166" s="109" t="s">
        <v>52</v>
      </c>
      <c r="D166" s="107" t="s">
        <v>18</v>
      </c>
      <c r="E166" s="103">
        <v>26</v>
      </c>
      <c r="F166" s="103">
        <v>1062</v>
      </c>
      <c r="G166" s="103"/>
      <c r="H166" s="103">
        <v>1060</v>
      </c>
      <c r="I166" s="103">
        <v>1060</v>
      </c>
      <c r="J166" s="108">
        <v>75</v>
      </c>
      <c r="K166" s="108">
        <f t="shared" si="4"/>
        <v>79500</v>
      </c>
    </row>
    <row r="167" spans="1:11" ht="15.75">
      <c r="A167" s="104">
        <v>43489</v>
      </c>
      <c r="B167" s="105">
        <v>1359</v>
      </c>
      <c r="C167" s="109" t="s">
        <v>53</v>
      </c>
      <c r="D167" s="107" t="s">
        <v>26</v>
      </c>
      <c r="E167" s="103">
        <v>300</v>
      </c>
      <c r="F167" s="103">
        <v>15</v>
      </c>
      <c r="G167" s="103"/>
      <c r="H167" s="103">
        <v>15</v>
      </c>
      <c r="I167" s="103">
        <v>15</v>
      </c>
      <c r="J167" s="108">
        <v>1450</v>
      </c>
      <c r="K167" s="108">
        <f t="shared" si="4"/>
        <v>21750</v>
      </c>
    </row>
    <row r="168" spans="1:11" s="26" customFormat="1" ht="15.75">
      <c r="A168" s="104">
        <v>44835</v>
      </c>
      <c r="B168" s="105">
        <v>1700</v>
      </c>
      <c r="C168" s="109" t="s">
        <v>330</v>
      </c>
      <c r="D168" s="107" t="s">
        <v>18</v>
      </c>
      <c r="E168" s="103">
        <v>1040</v>
      </c>
      <c r="F168" s="103">
        <v>10</v>
      </c>
      <c r="G168" s="103"/>
      <c r="H168" s="103">
        <v>10</v>
      </c>
      <c r="I168" s="103">
        <v>10</v>
      </c>
      <c r="J168" s="108">
        <v>20.9</v>
      </c>
      <c r="K168" s="108">
        <f t="shared" si="4"/>
        <v>209</v>
      </c>
    </row>
    <row r="169" spans="1:11" s="26" customFormat="1" ht="15.75">
      <c r="A169" s="104">
        <v>44889</v>
      </c>
      <c r="B169" s="105">
        <v>3244</v>
      </c>
      <c r="C169" s="109" t="s">
        <v>54</v>
      </c>
      <c r="D169" s="107" t="s">
        <v>22</v>
      </c>
      <c r="E169" s="103"/>
      <c r="F169" s="103">
        <v>3548</v>
      </c>
      <c r="G169" s="103"/>
      <c r="H169" s="103">
        <v>3548</v>
      </c>
      <c r="I169" s="103">
        <v>3548</v>
      </c>
      <c r="J169" s="108">
        <v>195.73</v>
      </c>
      <c r="K169" s="108">
        <f t="shared" si="4"/>
        <v>694450.0399999999</v>
      </c>
    </row>
    <row r="170" spans="1:11" s="26" customFormat="1" ht="15.75">
      <c r="A170" s="104">
        <v>44109</v>
      </c>
      <c r="B170" s="105">
        <v>1639</v>
      </c>
      <c r="C170" s="109" t="s">
        <v>414</v>
      </c>
      <c r="D170" s="107" t="s">
        <v>18</v>
      </c>
      <c r="E170" s="103"/>
      <c r="F170" s="103">
        <v>60</v>
      </c>
      <c r="G170" s="103"/>
      <c r="H170" s="103">
        <v>60</v>
      </c>
      <c r="I170" s="103">
        <v>60</v>
      </c>
      <c r="J170" s="108">
        <v>55</v>
      </c>
      <c r="K170" s="108">
        <f t="shared" si="4"/>
        <v>3300</v>
      </c>
    </row>
    <row r="171" spans="1:11" s="26" customFormat="1" ht="15.75">
      <c r="A171" s="104">
        <v>43095</v>
      </c>
      <c r="B171" s="105">
        <v>1640</v>
      </c>
      <c r="C171" s="109" t="s">
        <v>413</v>
      </c>
      <c r="D171" s="107" t="s">
        <v>13</v>
      </c>
      <c r="E171" s="103"/>
      <c r="F171" s="103">
        <v>300</v>
      </c>
      <c r="G171" s="103"/>
      <c r="H171" s="103">
        <v>300</v>
      </c>
      <c r="I171" s="103">
        <v>300</v>
      </c>
      <c r="J171" s="108">
        <v>0.61</v>
      </c>
      <c r="K171" s="108">
        <f t="shared" si="4"/>
        <v>183</v>
      </c>
    </row>
    <row r="172" spans="1:11" s="26" customFormat="1" ht="15.75">
      <c r="A172" s="104">
        <v>43406</v>
      </c>
      <c r="B172" s="105">
        <v>9282</v>
      </c>
      <c r="C172" s="109" t="s">
        <v>411</v>
      </c>
      <c r="D172" s="107" t="s">
        <v>13</v>
      </c>
      <c r="E172" s="103">
        <v>3900</v>
      </c>
      <c r="F172" s="103">
        <v>30</v>
      </c>
      <c r="G172" s="103"/>
      <c r="H172" s="103">
        <v>30</v>
      </c>
      <c r="I172" s="103">
        <v>30</v>
      </c>
      <c r="J172" s="108">
        <v>2.79</v>
      </c>
      <c r="K172" s="108">
        <f t="shared" si="4"/>
        <v>83.7</v>
      </c>
    </row>
    <row r="173" spans="1:11" s="26" customFormat="1" ht="15.75">
      <c r="A173" s="104">
        <v>44889</v>
      </c>
      <c r="B173" s="105">
        <v>283244</v>
      </c>
      <c r="C173" s="109" t="s">
        <v>412</v>
      </c>
      <c r="D173" s="107" t="s">
        <v>22</v>
      </c>
      <c r="E173" s="103">
        <v>200</v>
      </c>
      <c r="F173" s="103">
        <v>2544</v>
      </c>
      <c r="G173" s="103"/>
      <c r="H173" s="103">
        <v>2544</v>
      </c>
      <c r="I173" s="103">
        <v>2544</v>
      </c>
      <c r="J173" s="108">
        <v>15.24</v>
      </c>
      <c r="K173" s="108">
        <f t="shared" si="4"/>
        <v>38770.56</v>
      </c>
    </row>
    <row r="174" spans="1:11" s="26" customFormat="1" ht="15.75">
      <c r="A174" s="104">
        <v>44895</v>
      </c>
      <c r="B174" s="105">
        <v>1193</v>
      </c>
      <c r="C174" s="109" t="s">
        <v>228</v>
      </c>
      <c r="D174" s="107" t="s">
        <v>18</v>
      </c>
      <c r="E174" s="113"/>
      <c r="F174" s="103">
        <v>350</v>
      </c>
      <c r="G174" s="113"/>
      <c r="H174" s="103">
        <v>350</v>
      </c>
      <c r="I174" s="103">
        <v>350</v>
      </c>
      <c r="J174" s="108">
        <v>44</v>
      </c>
      <c r="K174" s="108">
        <f t="shared" si="4"/>
        <v>15400</v>
      </c>
    </row>
    <row r="175" spans="1:11" s="26" customFormat="1" ht="15.75">
      <c r="A175" s="112"/>
      <c r="B175" s="114"/>
      <c r="C175" s="115"/>
      <c r="D175" s="116"/>
      <c r="E175" s="113"/>
      <c r="F175" s="113"/>
      <c r="G175" s="113"/>
      <c r="H175" s="113"/>
      <c r="I175" s="113"/>
      <c r="J175" s="129"/>
      <c r="K175" s="129"/>
    </row>
    <row r="176" spans="1:11" s="26" customFormat="1" ht="15.75">
      <c r="A176" s="112"/>
      <c r="B176" s="114"/>
      <c r="C176" s="115"/>
      <c r="D176" s="116"/>
      <c r="E176" s="113"/>
      <c r="F176" s="113"/>
      <c r="G176" s="113"/>
      <c r="H176" s="113"/>
      <c r="I176" s="113"/>
      <c r="J176" s="129"/>
      <c r="K176" s="129"/>
    </row>
    <row r="177" spans="1:11" s="26" customFormat="1" ht="15.75">
      <c r="A177" s="112"/>
      <c r="B177" s="114"/>
      <c r="C177" s="115"/>
      <c r="D177" s="116"/>
      <c r="E177" s="113"/>
      <c r="F177" s="113"/>
      <c r="G177" s="113"/>
      <c r="H177" s="113"/>
      <c r="I177" s="113"/>
      <c r="J177" s="129"/>
      <c r="K177" s="129"/>
    </row>
    <row r="178" spans="1:11" s="26" customFormat="1" ht="15.75">
      <c r="A178" s="112"/>
      <c r="B178" s="114"/>
      <c r="C178" s="115"/>
      <c r="D178" s="116"/>
      <c r="E178" s="113"/>
      <c r="F178" s="113"/>
      <c r="G178" s="113"/>
      <c r="H178" s="113"/>
      <c r="I178" s="113"/>
      <c r="J178" s="129"/>
      <c r="K178" s="129"/>
    </row>
    <row r="179" spans="1:11" s="26" customFormat="1" ht="15.75">
      <c r="A179" s="112"/>
      <c r="B179" s="114"/>
      <c r="C179" s="115"/>
      <c r="D179" s="116"/>
      <c r="E179" s="113"/>
      <c r="F179" s="113"/>
      <c r="G179" s="113"/>
      <c r="H179" s="113"/>
      <c r="I179" s="113"/>
      <c r="J179" s="129"/>
      <c r="K179" s="129"/>
    </row>
    <row r="180" spans="1:11" s="26" customFormat="1" ht="15.75">
      <c r="A180" s="112"/>
      <c r="B180" s="114"/>
      <c r="C180" s="115"/>
      <c r="D180" s="116"/>
      <c r="E180" s="113"/>
      <c r="F180" s="113"/>
      <c r="G180" s="113"/>
      <c r="H180" s="113"/>
      <c r="I180" s="113"/>
      <c r="J180" s="129"/>
      <c r="K180" s="129"/>
    </row>
    <row r="181" spans="1:11" s="26" customFormat="1" ht="15.75">
      <c r="A181" s="112"/>
      <c r="B181" s="114"/>
      <c r="C181" s="115"/>
      <c r="D181" s="116"/>
      <c r="E181" s="113"/>
      <c r="F181" s="113"/>
      <c r="G181" s="113"/>
      <c r="H181" s="113"/>
      <c r="I181" s="113"/>
      <c r="J181" s="129"/>
      <c r="K181" s="129"/>
    </row>
    <row r="182" spans="1:11" s="26" customFormat="1" ht="15.75">
      <c r="A182" s="112"/>
      <c r="B182" s="114"/>
      <c r="C182" s="115"/>
      <c r="D182" s="116"/>
      <c r="E182" s="113"/>
      <c r="F182" s="113"/>
      <c r="G182" s="113"/>
      <c r="H182" s="113"/>
      <c r="I182" s="113"/>
      <c r="J182" s="129"/>
      <c r="K182" s="129"/>
    </row>
    <row r="183" spans="1:11" s="26" customFormat="1" ht="15.75">
      <c r="A183" s="112"/>
      <c r="B183" s="114"/>
      <c r="C183" s="115"/>
      <c r="D183" s="116"/>
      <c r="E183" s="113"/>
      <c r="F183" s="113"/>
      <c r="G183" s="113"/>
      <c r="H183" s="113"/>
      <c r="I183" s="113"/>
      <c r="J183" s="129"/>
      <c r="K183" s="129"/>
    </row>
    <row r="184" spans="1:11" s="26" customFormat="1" ht="15.75">
      <c r="A184" s="93"/>
      <c r="B184" s="93"/>
      <c r="C184" s="115"/>
      <c r="D184" s="116"/>
      <c r="E184" s="113"/>
      <c r="F184" s="113"/>
      <c r="G184" s="113"/>
      <c r="H184" s="113"/>
      <c r="I184" s="113"/>
      <c r="J184" s="129"/>
      <c r="K184" s="129"/>
    </row>
    <row r="185" spans="1:13" s="26" customFormat="1" ht="15.75">
      <c r="A185" s="93"/>
      <c r="B185" s="93"/>
      <c r="C185" s="115"/>
      <c r="D185" s="116"/>
      <c r="E185" s="94"/>
      <c r="F185" s="113"/>
      <c r="G185" s="94"/>
      <c r="H185" s="113"/>
      <c r="I185" s="113"/>
      <c r="J185" s="129"/>
      <c r="K185" s="129"/>
      <c r="L185" s="58"/>
      <c r="M185" s="19"/>
    </row>
    <row r="186" spans="1:13" s="26" customFormat="1" ht="15.75">
      <c r="A186" s="93"/>
      <c r="B186" s="93"/>
      <c r="C186" s="93"/>
      <c r="D186" s="93"/>
      <c r="E186" s="94"/>
      <c r="F186" s="95"/>
      <c r="G186" s="94"/>
      <c r="H186" s="94"/>
      <c r="I186" s="96"/>
      <c r="J186" s="96"/>
      <c r="K186" s="96"/>
      <c r="L186" s="58"/>
      <c r="M186" s="19"/>
    </row>
    <row r="187" spans="1:13" s="26" customFormat="1" ht="15.75">
      <c r="A187" s="93"/>
      <c r="B187" s="93"/>
      <c r="C187" s="93"/>
      <c r="D187" s="93"/>
      <c r="E187" s="94"/>
      <c r="F187" s="95"/>
      <c r="G187" s="94"/>
      <c r="H187" s="94"/>
      <c r="I187" s="96"/>
      <c r="J187" s="96"/>
      <c r="K187" s="96"/>
      <c r="L187" s="58"/>
      <c r="M187" s="19"/>
    </row>
    <row r="188" spans="1:13" s="26" customFormat="1" ht="15.75">
      <c r="A188" s="93"/>
      <c r="B188" s="93"/>
      <c r="C188" s="93"/>
      <c r="D188" s="93"/>
      <c r="E188" s="94"/>
      <c r="F188" s="95"/>
      <c r="G188" s="94"/>
      <c r="H188" s="94"/>
      <c r="I188" s="96"/>
      <c r="J188" s="96"/>
      <c r="K188" s="96"/>
      <c r="L188" s="58"/>
      <c r="M188" s="19"/>
    </row>
    <row r="189" spans="1:13" s="26" customFormat="1" ht="15.75">
      <c r="A189" s="93"/>
      <c r="B189" s="93"/>
      <c r="C189" s="93"/>
      <c r="D189" s="93"/>
      <c r="E189" s="94"/>
      <c r="F189" s="95"/>
      <c r="G189" s="94"/>
      <c r="H189" s="94"/>
      <c r="I189" s="96"/>
      <c r="J189" s="96"/>
      <c r="K189" s="96"/>
      <c r="L189" s="58"/>
      <c r="M189" s="19"/>
    </row>
    <row r="190" spans="1:13" s="26" customFormat="1" ht="18.75">
      <c r="A190" s="93"/>
      <c r="B190" s="117"/>
      <c r="C190" s="93"/>
      <c r="D190" s="93"/>
      <c r="E190" s="94"/>
      <c r="F190" s="95"/>
      <c r="G190" s="94"/>
      <c r="H190" s="94"/>
      <c r="I190" s="96"/>
      <c r="J190" s="96"/>
      <c r="K190" s="96"/>
      <c r="L190" s="58"/>
      <c r="M190" s="19"/>
    </row>
    <row r="191" spans="1:13" s="26" customFormat="1" ht="18.75">
      <c r="A191" s="93"/>
      <c r="B191" s="117"/>
      <c r="C191" s="97"/>
      <c r="D191" s="93"/>
      <c r="E191" s="94"/>
      <c r="F191" s="95"/>
      <c r="G191" s="94"/>
      <c r="H191" s="94"/>
      <c r="I191" s="96"/>
      <c r="J191" s="117"/>
      <c r="K191" s="96"/>
      <c r="L191" s="58"/>
      <c r="M191" s="19"/>
    </row>
    <row r="192" spans="1:13" s="26" customFormat="1" ht="18.75">
      <c r="A192" s="93"/>
      <c r="B192" s="117"/>
      <c r="C192" s="117"/>
      <c r="D192" s="117"/>
      <c r="E192" s="117"/>
      <c r="F192" s="117" t="s">
        <v>0</v>
      </c>
      <c r="G192" s="117"/>
      <c r="H192" s="117"/>
      <c r="I192" s="117"/>
      <c r="J192" s="117"/>
      <c r="K192" s="117"/>
      <c r="L192" s="58"/>
      <c r="M192" s="19"/>
    </row>
    <row r="193" spans="1:13" s="26" customFormat="1" ht="18.75">
      <c r="A193" s="118" t="s">
        <v>401</v>
      </c>
      <c r="B193" s="118"/>
      <c r="C193" s="117"/>
      <c r="D193" s="117"/>
      <c r="E193" s="117"/>
      <c r="F193" s="117" t="s">
        <v>251</v>
      </c>
      <c r="G193" s="117"/>
      <c r="H193" s="117"/>
      <c r="I193" s="117"/>
      <c r="J193" s="117"/>
      <c r="K193" s="117"/>
      <c r="L193" s="58"/>
      <c r="M193" s="19"/>
    </row>
    <row r="194" spans="1:13" s="26" customFormat="1" ht="18.75">
      <c r="A194" s="93"/>
      <c r="B194" s="93"/>
      <c r="C194" s="117"/>
      <c r="D194" s="117"/>
      <c r="E194" s="117"/>
      <c r="F194" s="117" t="s">
        <v>321</v>
      </c>
      <c r="G194" s="117"/>
      <c r="H194" s="117"/>
      <c r="I194" s="117"/>
      <c r="J194" s="117"/>
      <c r="K194" s="117"/>
      <c r="L194" s="63"/>
      <c r="M194" s="19"/>
    </row>
    <row r="195" spans="1:13" s="26" customFormat="1" ht="20.25">
      <c r="A195" s="93"/>
      <c r="B195" s="93"/>
      <c r="C195" s="118"/>
      <c r="D195" s="118"/>
      <c r="E195" s="118"/>
      <c r="F195" s="118"/>
      <c r="G195" s="118"/>
      <c r="H195" s="118"/>
      <c r="I195" s="118"/>
      <c r="J195" s="118"/>
      <c r="K195" s="118"/>
      <c r="L195" s="64"/>
      <c r="M195" s="19"/>
    </row>
    <row r="196" spans="1:13" s="26" customFormat="1" ht="20.25">
      <c r="A196" s="93"/>
      <c r="B196" s="92"/>
      <c r="C196" s="98"/>
      <c r="D196" s="93"/>
      <c r="E196" s="94"/>
      <c r="F196" s="92" t="s">
        <v>561</v>
      </c>
      <c r="G196" s="94"/>
      <c r="H196" s="94"/>
      <c r="I196" s="96"/>
      <c r="J196" s="96"/>
      <c r="K196" s="96"/>
      <c r="L196" s="64"/>
      <c r="M196" s="64"/>
    </row>
    <row r="197" spans="1:13" s="26" customFormat="1" ht="15.75">
      <c r="A197" s="93"/>
      <c r="B197" s="93"/>
      <c r="C197" s="98"/>
      <c r="D197" s="93"/>
      <c r="E197" s="94"/>
      <c r="F197" s="95"/>
      <c r="G197" s="94"/>
      <c r="H197" s="94"/>
      <c r="I197" s="96"/>
      <c r="J197" s="96"/>
      <c r="K197" s="96"/>
      <c r="L197" s="65"/>
      <c r="M197" s="19"/>
    </row>
    <row r="198" spans="1:13" s="26" customFormat="1" ht="18">
      <c r="A198" s="93"/>
      <c r="B198" s="93"/>
      <c r="C198" s="92"/>
      <c r="D198" s="92"/>
      <c r="E198" s="92"/>
      <c r="F198" s="92"/>
      <c r="G198" s="92"/>
      <c r="H198" s="92"/>
      <c r="I198" s="92"/>
      <c r="J198" s="92"/>
      <c r="K198" s="92"/>
      <c r="L198" s="58"/>
      <c r="M198" s="19"/>
    </row>
    <row r="199" spans="1:13" s="26" customFormat="1" ht="15.75">
      <c r="A199" s="93"/>
      <c r="B199" s="93"/>
      <c r="C199" s="98"/>
      <c r="D199" s="93"/>
      <c r="E199" s="94"/>
      <c r="F199" s="95"/>
      <c r="G199" s="94"/>
      <c r="H199" s="94"/>
      <c r="I199" s="96"/>
      <c r="J199" s="96"/>
      <c r="K199" s="96"/>
      <c r="L199" s="58"/>
      <c r="M199" s="19"/>
    </row>
    <row r="200" spans="1:11" s="26" customFormat="1" ht="0.75" customHeight="1">
      <c r="A200" s="104">
        <v>44827</v>
      </c>
      <c r="B200" s="134">
        <v>6419</v>
      </c>
      <c r="C200" s="98"/>
      <c r="D200" s="93"/>
      <c r="E200" s="102" t="s">
        <v>5</v>
      </c>
      <c r="F200" s="95"/>
      <c r="G200" s="102" t="s">
        <v>10</v>
      </c>
      <c r="H200" s="94"/>
      <c r="I200" s="96"/>
      <c r="J200" s="119"/>
      <c r="K200" s="96"/>
    </row>
    <row r="201" spans="1:11" s="26" customFormat="1" ht="63">
      <c r="A201" s="99" t="s">
        <v>320</v>
      </c>
      <c r="B201" s="100" t="s">
        <v>284</v>
      </c>
      <c r="C201" s="101" t="s">
        <v>283</v>
      </c>
      <c r="D201" s="101" t="s">
        <v>285</v>
      </c>
      <c r="E201" s="103">
        <v>1180</v>
      </c>
      <c r="F201" s="101" t="s">
        <v>553</v>
      </c>
      <c r="G201" s="103"/>
      <c r="H201" s="101" t="s">
        <v>554</v>
      </c>
      <c r="I201" s="100" t="s">
        <v>555</v>
      </c>
      <c r="J201" s="100" t="s">
        <v>319</v>
      </c>
      <c r="K201" s="101" t="s">
        <v>287</v>
      </c>
    </row>
    <row r="202" spans="1:11" s="88" customFormat="1" ht="15.75">
      <c r="A202" s="104">
        <v>43287</v>
      </c>
      <c r="B202" s="105">
        <v>9161</v>
      </c>
      <c r="C202" s="135" t="s">
        <v>415</v>
      </c>
      <c r="D202" s="136" t="s">
        <v>13</v>
      </c>
      <c r="E202" s="137"/>
      <c r="F202" s="138">
        <v>10</v>
      </c>
      <c r="G202" s="103"/>
      <c r="H202" s="138">
        <v>900</v>
      </c>
      <c r="I202" s="134">
        <v>900</v>
      </c>
      <c r="J202" s="139">
        <v>26.9</v>
      </c>
      <c r="K202" s="140">
        <f>+I202*J202</f>
        <v>24210</v>
      </c>
    </row>
    <row r="203" spans="1:11" s="88" customFormat="1" ht="15.75">
      <c r="A203" s="104">
        <v>43287</v>
      </c>
      <c r="B203" s="105">
        <v>1665</v>
      </c>
      <c r="C203" s="135" t="s">
        <v>416</v>
      </c>
      <c r="D203" s="136" t="s">
        <v>13</v>
      </c>
      <c r="E203" s="137"/>
      <c r="F203" s="138">
        <v>140</v>
      </c>
      <c r="G203" s="103"/>
      <c r="H203" s="138">
        <v>100</v>
      </c>
      <c r="I203" s="134">
        <v>180</v>
      </c>
      <c r="J203" s="139">
        <v>0.62</v>
      </c>
      <c r="K203" s="140">
        <f aca="true" t="shared" si="5" ref="K203:K240">+I203*J203</f>
        <v>111.6</v>
      </c>
    </row>
    <row r="204" spans="1:11" s="26" customFormat="1" ht="15.75">
      <c r="A204" s="104">
        <v>43252</v>
      </c>
      <c r="B204" s="105">
        <v>1664</v>
      </c>
      <c r="C204" s="109" t="s">
        <v>255</v>
      </c>
      <c r="D204" s="107" t="s">
        <v>26</v>
      </c>
      <c r="E204" s="103">
        <v>73</v>
      </c>
      <c r="F204" s="103">
        <v>455</v>
      </c>
      <c r="G204" s="103"/>
      <c r="H204" s="103">
        <v>469</v>
      </c>
      <c r="I204" s="103">
        <v>469</v>
      </c>
      <c r="J204" s="108">
        <v>750</v>
      </c>
      <c r="K204" s="140">
        <f t="shared" si="5"/>
        <v>351750</v>
      </c>
    </row>
    <row r="205" spans="1:11" s="26" customFormat="1" ht="15.75">
      <c r="A205" s="104">
        <v>43265</v>
      </c>
      <c r="B205" s="105">
        <v>1653</v>
      </c>
      <c r="C205" s="109" t="s">
        <v>55</v>
      </c>
      <c r="D205" s="107" t="s">
        <v>22</v>
      </c>
      <c r="E205" s="103">
        <v>36</v>
      </c>
      <c r="F205" s="103">
        <v>318</v>
      </c>
      <c r="G205" s="103"/>
      <c r="H205" s="103">
        <v>303</v>
      </c>
      <c r="I205" s="103">
        <v>295</v>
      </c>
      <c r="J205" s="108">
        <v>1550</v>
      </c>
      <c r="K205" s="140">
        <f t="shared" si="5"/>
        <v>457250</v>
      </c>
    </row>
    <row r="206" spans="1:11" s="26" customFormat="1" ht="15.75">
      <c r="A206" s="104">
        <v>43238</v>
      </c>
      <c r="B206" s="105">
        <v>1654</v>
      </c>
      <c r="C206" s="109" t="s">
        <v>225</v>
      </c>
      <c r="D206" s="107" t="s">
        <v>22</v>
      </c>
      <c r="E206" s="103">
        <v>101</v>
      </c>
      <c r="F206" s="103">
        <v>20</v>
      </c>
      <c r="G206" s="103"/>
      <c r="H206" s="103">
        <v>27</v>
      </c>
      <c r="I206" s="103">
        <v>27</v>
      </c>
      <c r="J206" s="108">
        <v>162.8</v>
      </c>
      <c r="K206" s="140">
        <f t="shared" si="5"/>
        <v>4395.6</v>
      </c>
    </row>
    <row r="207" spans="1:11" s="26" customFormat="1" ht="15.75">
      <c r="A207" s="104">
        <v>43634</v>
      </c>
      <c r="B207" s="105">
        <v>1657</v>
      </c>
      <c r="C207" s="109" t="s">
        <v>56</v>
      </c>
      <c r="D207" s="107" t="s">
        <v>22</v>
      </c>
      <c r="E207" s="103">
        <v>36</v>
      </c>
      <c r="F207" s="103">
        <v>27</v>
      </c>
      <c r="G207" s="103"/>
      <c r="H207" s="103">
        <v>36</v>
      </c>
      <c r="I207" s="103">
        <v>32</v>
      </c>
      <c r="J207" s="108">
        <v>162.8</v>
      </c>
      <c r="K207" s="140">
        <f t="shared" si="5"/>
        <v>5209.6</v>
      </c>
    </row>
    <row r="208" spans="1:11" s="26" customFormat="1" ht="15.75">
      <c r="A208" s="104">
        <v>43264</v>
      </c>
      <c r="B208" s="105">
        <v>1655</v>
      </c>
      <c r="C208" s="109" t="s">
        <v>240</v>
      </c>
      <c r="D208" s="107" t="s">
        <v>26</v>
      </c>
      <c r="E208" s="103"/>
      <c r="F208" s="103">
        <v>10</v>
      </c>
      <c r="G208" s="103"/>
      <c r="H208" s="103">
        <v>10</v>
      </c>
      <c r="I208" s="103">
        <v>10</v>
      </c>
      <c r="J208" s="108">
        <v>1105</v>
      </c>
      <c r="K208" s="140">
        <f t="shared" si="5"/>
        <v>11050</v>
      </c>
    </row>
    <row r="209" spans="1:11" s="26" customFormat="1" ht="15.75">
      <c r="A209" s="104">
        <v>43161</v>
      </c>
      <c r="B209" s="105">
        <v>9789</v>
      </c>
      <c r="C209" s="109" t="s">
        <v>334</v>
      </c>
      <c r="D209" s="107" t="s">
        <v>26</v>
      </c>
      <c r="E209" s="103"/>
      <c r="F209" s="103">
        <v>0</v>
      </c>
      <c r="G209" s="103"/>
      <c r="H209" s="103">
        <v>0</v>
      </c>
      <c r="I209" s="103">
        <v>0</v>
      </c>
      <c r="J209" s="141">
        <v>1000</v>
      </c>
      <c r="K209" s="140">
        <f t="shared" si="5"/>
        <v>0</v>
      </c>
    </row>
    <row r="210" spans="1:11" s="26" customFormat="1" ht="15.75">
      <c r="A210" s="104">
        <v>43287</v>
      </c>
      <c r="B210" s="105">
        <v>1004</v>
      </c>
      <c r="C210" s="109" t="s">
        <v>295</v>
      </c>
      <c r="D210" s="107" t="s">
        <v>26</v>
      </c>
      <c r="E210" s="103">
        <v>58</v>
      </c>
      <c r="F210" s="103">
        <v>0</v>
      </c>
      <c r="G210" s="103"/>
      <c r="H210" s="103">
        <v>0</v>
      </c>
      <c r="I210" s="103">
        <v>0</v>
      </c>
      <c r="J210" s="142">
        <v>1750</v>
      </c>
      <c r="K210" s="140">
        <f t="shared" si="5"/>
        <v>0</v>
      </c>
    </row>
    <row r="211" spans="1:11" s="26" customFormat="1" ht="15.75">
      <c r="A211" s="104">
        <v>43287</v>
      </c>
      <c r="B211" s="105">
        <v>9042</v>
      </c>
      <c r="C211" s="109" t="s">
        <v>262</v>
      </c>
      <c r="D211" s="107" t="s">
        <v>18</v>
      </c>
      <c r="E211" s="103">
        <v>118</v>
      </c>
      <c r="F211" s="103">
        <v>0</v>
      </c>
      <c r="G211" s="103"/>
      <c r="H211" s="103">
        <v>0</v>
      </c>
      <c r="I211" s="103">
        <v>0</v>
      </c>
      <c r="J211" s="108">
        <v>1800</v>
      </c>
      <c r="K211" s="140">
        <f t="shared" si="5"/>
        <v>0</v>
      </c>
    </row>
    <row r="212" spans="1:11" ht="15.75">
      <c r="A212" s="104">
        <v>43287</v>
      </c>
      <c r="B212" s="105">
        <v>9043</v>
      </c>
      <c r="C212" s="109" t="s">
        <v>241</v>
      </c>
      <c r="D212" s="107" t="s">
        <v>18</v>
      </c>
      <c r="E212" s="103">
        <v>2500</v>
      </c>
      <c r="F212" s="103">
        <v>50</v>
      </c>
      <c r="G212" s="103"/>
      <c r="H212" s="103">
        <v>15</v>
      </c>
      <c r="I212" s="103">
        <v>9</v>
      </c>
      <c r="J212" s="108">
        <v>275</v>
      </c>
      <c r="K212" s="140">
        <f t="shared" si="5"/>
        <v>2475</v>
      </c>
    </row>
    <row r="213" spans="1:11" ht="15.75">
      <c r="A213" s="104">
        <v>43217</v>
      </c>
      <c r="B213" s="105">
        <v>9044</v>
      </c>
      <c r="C213" s="109" t="s">
        <v>352</v>
      </c>
      <c r="D213" s="107" t="s">
        <v>18</v>
      </c>
      <c r="E213" s="103">
        <v>3700</v>
      </c>
      <c r="F213" s="103">
        <v>2400</v>
      </c>
      <c r="G213" s="103"/>
      <c r="H213" s="103">
        <v>2310</v>
      </c>
      <c r="I213" s="103">
        <v>2110</v>
      </c>
      <c r="J213" s="108">
        <v>10.63</v>
      </c>
      <c r="K213" s="140">
        <f t="shared" si="5"/>
        <v>22429.300000000003</v>
      </c>
    </row>
    <row r="214" spans="1:11" ht="15.75">
      <c r="A214" s="104">
        <v>43287</v>
      </c>
      <c r="B214" s="105">
        <v>9338</v>
      </c>
      <c r="C214" s="109" t="s">
        <v>219</v>
      </c>
      <c r="D214" s="107" t="s">
        <v>18</v>
      </c>
      <c r="E214" s="103"/>
      <c r="F214" s="103">
        <v>1050</v>
      </c>
      <c r="G214" s="103"/>
      <c r="H214" s="103">
        <v>1080</v>
      </c>
      <c r="I214" s="103">
        <v>1030</v>
      </c>
      <c r="J214" s="108">
        <v>30.8</v>
      </c>
      <c r="K214" s="140">
        <f t="shared" si="5"/>
        <v>31724</v>
      </c>
    </row>
    <row r="215" spans="1:11" ht="15.75">
      <c r="A215" s="104">
        <v>42091</v>
      </c>
      <c r="B215" s="105">
        <v>2283</v>
      </c>
      <c r="C215" s="109" t="s">
        <v>296</v>
      </c>
      <c r="D215" s="107" t="s">
        <v>18</v>
      </c>
      <c r="E215" s="103">
        <v>224</v>
      </c>
      <c r="F215" s="103">
        <v>55</v>
      </c>
      <c r="G215" s="103"/>
      <c r="H215" s="103">
        <v>300</v>
      </c>
      <c r="I215" s="103">
        <v>5</v>
      </c>
      <c r="J215" s="142">
        <v>300</v>
      </c>
      <c r="K215" s="140">
        <f t="shared" si="5"/>
        <v>1500</v>
      </c>
    </row>
    <row r="216" spans="1:11" ht="15.75">
      <c r="A216" s="104">
        <v>43287</v>
      </c>
      <c r="B216" s="105">
        <v>9390</v>
      </c>
      <c r="C216" s="109" t="s">
        <v>353</v>
      </c>
      <c r="D216" s="107" t="s">
        <v>26</v>
      </c>
      <c r="E216" s="103"/>
      <c r="F216" s="103">
        <v>30</v>
      </c>
      <c r="G216" s="103"/>
      <c r="H216" s="103">
        <v>13</v>
      </c>
      <c r="I216" s="103">
        <v>53</v>
      </c>
      <c r="J216" s="108">
        <v>218.9</v>
      </c>
      <c r="K216" s="140">
        <f t="shared" si="5"/>
        <v>11601.7</v>
      </c>
    </row>
    <row r="217" spans="1:11" ht="15.75">
      <c r="A217" s="104">
        <v>43287</v>
      </c>
      <c r="B217" s="105">
        <v>1020</v>
      </c>
      <c r="C217" s="109" t="s">
        <v>360</v>
      </c>
      <c r="D217" s="107" t="s">
        <v>26</v>
      </c>
      <c r="E217" s="103">
        <v>1290</v>
      </c>
      <c r="F217" s="103">
        <v>25</v>
      </c>
      <c r="G217" s="103"/>
      <c r="H217" s="103">
        <v>15</v>
      </c>
      <c r="I217" s="103">
        <v>5</v>
      </c>
      <c r="J217" s="108">
        <v>205</v>
      </c>
      <c r="K217" s="140">
        <f t="shared" si="5"/>
        <v>1025</v>
      </c>
    </row>
    <row r="218" spans="1:12" s="26" customFormat="1" ht="15.75">
      <c r="A218" s="104">
        <v>43096</v>
      </c>
      <c r="B218" s="105">
        <v>1021</v>
      </c>
      <c r="C218" s="109" t="s">
        <v>57</v>
      </c>
      <c r="D218" s="107" t="s">
        <v>18</v>
      </c>
      <c r="E218" s="103">
        <v>141</v>
      </c>
      <c r="F218" s="103">
        <v>110</v>
      </c>
      <c r="G218" s="103"/>
      <c r="H218" s="103">
        <v>110</v>
      </c>
      <c r="I218" s="103">
        <v>310</v>
      </c>
      <c r="J218" s="108">
        <v>31.61</v>
      </c>
      <c r="K218" s="140">
        <f t="shared" si="5"/>
        <v>9799.1</v>
      </c>
      <c r="L218" s="58"/>
    </row>
    <row r="219" spans="1:12" ht="15.75">
      <c r="A219" s="104">
        <v>0</v>
      </c>
      <c r="B219" s="105">
        <v>4119</v>
      </c>
      <c r="C219" s="109" t="s">
        <v>254</v>
      </c>
      <c r="D219" s="107" t="s">
        <v>18</v>
      </c>
      <c r="E219" s="103">
        <v>586</v>
      </c>
      <c r="F219" s="103">
        <v>35</v>
      </c>
      <c r="G219" s="103"/>
      <c r="H219" s="103">
        <v>26</v>
      </c>
      <c r="I219" s="103">
        <v>24</v>
      </c>
      <c r="J219" s="108">
        <v>388</v>
      </c>
      <c r="K219" s="140">
        <f t="shared" si="5"/>
        <v>9312</v>
      </c>
      <c r="L219" s="26"/>
    </row>
    <row r="220" spans="1:11" ht="15.75">
      <c r="A220" s="104">
        <v>43125</v>
      </c>
      <c r="B220" s="105">
        <v>1081</v>
      </c>
      <c r="C220" s="109" t="s">
        <v>58</v>
      </c>
      <c r="D220" s="107" t="s">
        <v>26</v>
      </c>
      <c r="E220" s="103">
        <v>1400</v>
      </c>
      <c r="F220" s="103">
        <v>76</v>
      </c>
      <c r="G220" s="103"/>
      <c r="H220" s="103">
        <v>76</v>
      </c>
      <c r="I220" s="103">
        <v>1</v>
      </c>
      <c r="J220" s="108">
        <v>55</v>
      </c>
      <c r="K220" s="140">
        <f t="shared" si="5"/>
        <v>55</v>
      </c>
    </row>
    <row r="221" spans="1:11" ht="15.75">
      <c r="A221" s="104">
        <v>43587</v>
      </c>
      <c r="B221" s="105">
        <v>2079</v>
      </c>
      <c r="C221" s="109" t="s">
        <v>417</v>
      </c>
      <c r="D221" s="107" t="s">
        <v>13</v>
      </c>
      <c r="E221" s="103"/>
      <c r="F221" s="103">
        <v>100</v>
      </c>
      <c r="G221" s="103"/>
      <c r="H221" s="103">
        <v>50</v>
      </c>
      <c r="I221" s="103">
        <v>50</v>
      </c>
      <c r="J221" s="108">
        <v>3.5</v>
      </c>
      <c r="K221" s="140">
        <f t="shared" si="5"/>
        <v>175</v>
      </c>
    </row>
    <row r="222" spans="1:11" ht="15.75">
      <c r="A222" s="104">
        <v>43192</v>
      </c>
      <c r="B222" s="105">
        <v>1577</v>
      </c>
      <c r="C222" s="109" t="s">
        <v>354</v>
      </c>
      <c r="D222" s="107" t="s">
        <v>23</v>
      </c>
      <c r="E222" s="103"/>
      <c r="F222" s="103">
        <v>250</v>
      </c>
      <c r="G222" s="103"/>
      <c r="H222" s="103">
        <v>250</v>
      </c>
      <c r="I222" s="103">
        <v>250</v>
      </c>
      <c r="J222" s="108">
        <v>0.55</v>
      </c>
      <c r="K222" s="140">
        <f t="shared" si="5"/>
        <v>137.5</v>
      </c>
    </row>
    <row r="223" spans="1:12" ht="15.75">
      <c r="A223" s="104">
        <v>43287</v>
      </c>
      <c r="B223" s="105">
        <v>9517</v>
      </c>
      <c r="C223" s="109" t="s">
        <v>361</v>
      </c>
      <c r="D223" s="107" t="s">
        <v>23</v>
      </c>
      <c r="E223" s="103">
        <v>169</v>
      </c>
      <c r="F223" s="103">
        <v>620</v>
      </c>
      <c r="G223" s="103"/>
      <c r="H223" s="103">
        <v>370</v>
      </c>
      <c r="I223" s="103">
        <v>170</v>
      </c>
      <c r="J223" s="108">
        <v>2.63</v>
      </c>
      <c r="K223" s="140">
        <f t="shared" si="5"/>
        <v>447.09999999999997</v>
      </c>
      <c r="L223" s="26"/>
    </row>
    <row r="224" spans="1:11" ht="15.75">
      <c r="A224" s="104">
        <v>43698</v>
      </c>
      <c r="B224" s="105">
        <v>6314</v>
      </c>
      <c r="C224" s="109" t="s">
        <v>19</v>
      </c>
      <c r="D224" s="107" t="s">
        <v>26</v>
      </c>
      <c r="E224" s="103">
        <v>1500</v>
      </c>
      <c r="F224" s="103">
        <v>212</v>
      </c>
      <c r="G224" s="103"/>
      <c r="H224" s="103">
        <v>452</v>
      </c>
      <c r="I224" s="103">
        <v>452</v>
      </c>
      <c r="J224" s="108">
        <v>198</v>
      </c>
      <c r="K224" s="140">
        <f t="shared" si="5"/>
        <v>89496</v>
      </c>
    </row>
    <row r="225" spans="1:12" ht="15.75">
      <c r="A225" s="104">
        <v>43287</v>
      </c>
      <c r="B225" s="105">
        <v>9222</v>
      </c>
      <c r="C225" s="109" t="s">
        <v>220</v>
      </c>
      <c r="D225" s="107" t="s">
        <v>18</v>
      </c>
      <c r="E225" s="103"/>
      <c r="F225" s="103">
        <v>3</v>
      </c>
      <c r="G225" s="103"/>
      <c r="H225" s="103">
        <v>3</v>
      </c>
      <c r="I225" s="103">
        <v>3</v>
      </c>
      <c r="J225" s="108">
        <v>385</v>
      </c>
      <c r="K225" s="140">
        <f t="shared" si="5"/>
        <v>1155</v>
      </c>
      <c r="L225" s="26"/>
    </row>
    <row r="226" spans="1:12" ht="15.75">
      <c r="A226" s="104">
        <v>44889</v>
      </c>
      <c r="B226" s="105">
        <v>3245</v>
      </c>
      <c r="C226" s="109" t="s">
        <v>331</v>
      </c>
      <c r="D226" s="107" t="s">
        <v>18</v>
      </c>
      <c r="E226" s="103">
        <v>420</v>
      </c>
      <c r="F226" s="103">
        <v>130</v>
      </c>
      <c r="G226" s="103"/>
      <c r="H226" s="103">
        <v>130</v>
      </c>
      <c r="I226" s="103">
        <v>30</v>
      </c>
      <c r="J226" s="108">
        <v>950</v>
      </c>
      <c r="K226" s="140">
        <f t="shared" si="5"/>
        <v>28500</v>
      </c>
      <c r="L226" s="26"/>
    </row>
    <row r="227" spans="1:11" ht="15.75">
      <c r="A227" s="104">
        <v>43102</v>
      </c>
      <c r="B227" s="105">
        <v>1601</v>
      </c>
      <c r="C227" s="109" t="s">
        <v>229</v>
      </c>
      <c r="D227" s="107" t="s">
        <v>18</v>
      </c>
      <c r="E227" s="103">
        <v>3200</v>
      </c>
      <c r="F227" s="103">
        <v>661</v>
      </c>
      <c r="G227" s="103"/>
      <c r="H227" s="103">
        <v>661</v>
      </c>
      <c r="I227" s="103">
        <v>661</v>
      </c>
      <c r="J227" s="108">
        <v>136.69</v>
      </c>
      <c r="K227" s="140">
        <f t="shared" si="5"/>
        <v>90352.09</v>
      </c>
    </row>
    <row r="228" spans="1:11" ht="15.75">
      <c r="A228" s="104">
        <v>42555</v>
      </c>
      <c r="B228" s="105">
        <v>1602</v>
      </c>
      <c r="C228" s="109" t="s">
        <v>419</v>
      </c>
      <c r="D228" s="107" t="s">
        <v>13</v>
      </c>
      <c r="E228" s="103"/>
      <c r="F228" s="103">
        <v>0</v>
      </c>
      <c r="G228" s="103"/>
      <c r="H228" s="103">
        <v>0</v>
      </c>
      <c r="I228" s="103">
        <v>0</v>
      </c>
      <c r="J228" s="108">
        <v>1.09</v>
      </c>
      <c r="K228" s="140">
        <f t="shared" si="5"/>
        <v>0</v>
      </c>
    </row>
    <row r="229" spans="1:11" ht="15.75">
      <c r="A229" s="104">
        <v>44852</v>
      </c>
      <c r="B229" s="105">
        <v>15507</v>
      </c>
      <c r="C229" s="109" t="s">
        <v>59</v>
      </c>
      <c r="D229" s="107" t="s">
        <v>18</v>
      </c>
      <c r="E229" s="103">
        <v>300</v>
      </c>
      <c r="F229" s="103">
        <v>500</v>
      </c>
      <c r="G229" s="103"/>
      <c r="H229" s="103">
        <v>500</v>
      </c>
      <c r="I229" s="103">
        <v>500</v>
      </c>
      <c r="J229" s="108">
        <v>4.13</v>
      </c>
      <c r="K229" s="140">
        <f t="shared" si="5"/>
        <v>2065</v>
      </c>
    </row>
    <row r="230" spans="1:11" ht="15.75">
      <c r="A230" s="104">
        <v>43287</v>
      </c>
      <c r="B230" s="105">
        <v>1236</v>
      </c>
      <c r="C230" s="109" t="s">
        <v>59</v>
      </c>
      <c r="D230" s="107" t="s">
        <v>23</v>
      </c>
      <c r="E230" s="103">
        <v>2288</v>
      </c>
      <c r="F230" s="103">
        <v>0</v>
      </c>
      <c r="G230" s="103"/>
      <c r="H230" s="103">
        <v>0</v>
      </c>
      <c r="I230" s="103">
        <v>0</v>
      </c>
      <c r="J230" s="108">
        <v>2.21</v>
      </c>
      <c r="K230" s="140">
        <f t="shared" si="5"/>
        <v>0</v>
      </c>
    </row>
    <row r="231" spans="1:11" ht="15.75">
      <c r="A231" s="104">
        <v>43095</v>
      </c>
      <c r="B231" s="105">
        <v>1237</v>
      </c>
      <c r="C231" s="111" t="s">
        <v>418</v>
      </c>
      <c r="D231" s="107" t="s">
        <v>18</v>
      </c>
      <c r="E231" s="103"/>
      <c r="F231" s="103">
        <v>634</v>
      </c>
      <c r="G231" s="103"/>
      <c r="H231" s="103">
        <v>634</v>
      </c>
      <c r="I231" s="103">
        <v>634</v>
      </c>
      <c r="J231" s="108">
        <v>45</v>
      </c>
      <c r="K231" s="140">
        <f t="shared" si="5"/>
        <v>28530</v>
      </c>
    </row>
    <row r="232" spans="1:11" ht="15.75">
      <c r="A232" s="143">
        <v>44889</v>
      </c>
      <c r="B232" s="105">
        <v>283244</v>
      </c>
      <c r="C232" s="111" t="s">
        <v>60</v>
      </c>
      <c r="D232" s="107" t="s">
        <v>26</v>
      </c>
      <c r="E232" s="103">
        <v>2000</v>
      </c>
      <c r="F232" s="103">
        <v>455</v>
      </c>
      <c r="G232" s="103"/>
      <c r="H232" s="103">
        <v>555</v>
      </c>
      <c r="I232" s="103">
        <v>555</v>
      </c>
      <c r="J232" s="108">
        <v>20.02</v>
      </c>
      <c r="K232" s="140">
        <f t="shared" si="5"/>
        <v>11111.1</v>
      </c>
    </row>
    <row r="233" spans="1:11" ht="15.75">
      <c r="A233" s="143">
        <v>44809</v>
      </c>
      <c r="B233" s="105">
        <v>279229</v>
      </c>
      <c r="C233" s="109" t="s">
        <v>61</v>
      </c>
      <c r="D233" s="107" t="s">
        <v>13</v>
      </c>
      <c r="E233" s="94"/>
      <c r="F233" s="103">
        <v>230</v>
      </c>
      <c r="G233" s="94"/>
      <c r="H233" s="103">
        <v>230</v>
      </c>
      <c r="I233" s="103">
        <v>230</v>
      </c>
      <c r="J233" s="108">
        <v>1.31</v>
      </c>
      <c r="K233" s="140">
        <f t="shared" si="5"/>
        <v>301.3</v>
      </c>
    </row>
    <row r="234" spans="1:12" ht="15.75">
      <c r="A234" s="143">
        <v>44995</v>
      </c>
      <c r="B234" s="144" t="s">
        <v>552</v>
      </c>
      <c r="C234" s="105" t="s">
        <v>458</v>
      </c>
      <c r="D234" s="105" t="s">
        <v>13</v>
      </c>
      <c r="E234" s="105"/>
      <c r="F234" s="105">
        <v>260</v>
      </c>
      <c r="G234" s="105"/>
      <c r="H234" s="105">
        <v>160</v>
      </c>
      <c r="I234" s="105">
        <v>160</v>
      </c>
      <c r="J234" s="105">
        <v>5.92</v>
      </c>
      <c r="K234" s="140">
        <f t="shared" si="5"/>
        <v>947.2</v>
      </c>
      <c r="L234" s="26"/>
    </row>
    <row r="235" spans="1:11" ht="15.75">
      <c r="A235" s="143">
        <v>44987</v>
      </c>
      <c r="B235" s="105">
        <v>6919</v>
      </c>
      <c r="C235" s="105" t="s">
        <v>459</v>
      </c>
      <c r="D235" s="105" t="s">
        <v>13</v>
      </c>
      <c r="E235" s="105"/>
      <c r="F235" s="105">
        <v>150</v>
      </c>
      <c r="G235" s="105"/>
      <c r="H235" s="105">
        <v>150</v>
      </c>
      <c r="I235" s="105">
        <v>150</v>
      </c>
      <c r="J235" s="105">
        <v>75.86</v>
      </c>
      <c r="K235" s="140">
        <f t="shared" si="5"/>
        <v>11379</v>
      </c>
    </row>
    <row r="236" spans="1:11" ht="15.75">
      <c r="A236" s="143">
        <v>44979</v>
      </c>
      <c r="B236" s="105">
        <v>19343</v>
      </c>
      <c r="C236" s="105" t="s">
        <v>460</v>
      </c>
      <c r="D236" s="105" t="s">
        <v>22</v>
      </c>
      <c r="E236" s="105"/>
      <c r="F236" s="105">
        <v>1</v>
      </c>
      <c r="G236" s="105"/>
      <c r="H236" s="105">
        <v>1</v>
      </c>
      <c r="I236" s="105">
        <v>1</v>
      </c>
      <c r="J236" s="105">
        <v>575</v>
      </c>
      <c r="K236" s="140">
        <f t="shared" si="5"/>
        <v>575</v>
      </c>
    </row>
    <row r="237" spans="1:11" ht="15.75">
      <c r="A237" s="143">
        <v>44988</v>
      </c>
      <c r="B237" s="105">
        <v>19405</v>
      </c>
      <c r="C237" s="105" t="s">
        <v>461</v>
      </c>
      <c r="D237" s="105" t="s">
        <v>13</v>
      </c>
      <c r="E237" s="105"/>
      <c r="F237" s="105">
        <v>50</v>
      </c>
      <c r="G237" s="105"/>
      <c r="H237" s="105">
        <v>250</v>
      </c>
      <c r="I237" s="105">
        <v>250</v>
      </c>
      <c r="J237" s="105">
        <v>11</v>
      </c>
      <c r="K237" s="140">
        <f t="shared" si="5"/>
        <v>2750</v>
      </c>
    </row>
    <row r="238" spans="1:11" ht="15.75">
      <c r="A238" s="143">
        <v>44763</v>
      </c>
      <c r="B238" s="105">
        <v>82711</v>
      </c>
      <c r="C238" s="105" t="s">
        <v>462</v>
      </c>
      <c r="D238" s="105" t="s">
        <v>13</v>
      </c>
      <c r="E238" s="105"/>
      <c r="F238" s="105">
        <v>54</v>
      </c>
      <c r="G238" s="105"/>
      <c r="H238" s="105">
        <v>54</v>
      </c>
      <c r="I238" s="105">
        <v>54</v>
      </c>
      <c r="J238" s="105">
        <v>9.66</v>
      </c>
      <c r="K238" s="140">
        <f t="shared" si="5"/>
        <v>521.64</v>
      </c>
    </row>
    <row r="239" spans="1:11" ht="15.75">
      <c r="A239" s="143">
        <v>44805</v>
      </c>
      <c r="B239" s="105">
        <v>18220</v>
      </c>
      <c r="C239" s="105" t="s">
        <v>560</v>
      </c>
      <c r="D239" s="105" t="s">
        <v>18</v>
      </c>
      <c r="E239" s="105"/>
      <c r="F239" s="105">
        <v>590</v>
      </c>
      <c r="G239" s="105"/>
      <c r="H239" s="105">
        <v>590</v>
      </c>
      <c r="I239" s="105">
        <v>590</v>
      </c>
      <c r="J239" s="105">
        <v>25.27</v>
      </c>
      <c r="K239" s="140">
        <f t="shared" si="5"/>
        <v>14909.3</v>
      </c>
    </row>
    <row r="240" spans="1:11" ht="13.5" customHeight="1">
      <c r="A240" s="143">
        <v>44991</v>
      </c>
      <c r="B240" s="105">
        <v>3604</v>
      </c>
      <c r="C240" s="105" t="s">
        <v>463</v>
      </c>
      <c r="D240" s="105" t="s">
        <v>18</v>
      </c>
      <c r="E240" s="105"/>
      <c r="F240" s="105">
        <v>0</v>
      </c>
      <c r="G240" s="105"/>
      <c r="H240" s="105">
        <v>0</v>
      </c>
      <c r="I240" s="105">
        <v>0</v>
      </c>
      <c r="J240" s="105">
        <v>1000</v>
      </c>
      <c r="K240" s="140">
        <f t="shared" si="5"/>
        <v>0</v>
      </c>
    </row>
    <row r="241" spans="1:11" ht="13.5" customHeight="1">
      <c r="A241" s="105"/>
      <c r="B241" s="105"/>
      <c r="C241" s="105"/>
      <c r="D241" s="105"/>
      <c r="E241" s="105"/>
      <c r="F241" s="105"/>
      <c r="G241" s="105"/>
      <c r="H241" s="105"/>
      <c r="I241" s="105"/>
      <c r="J241" s="105"/>
      <c r="K241" s="105"/>
    </row>
    <row r="242" spans="1:11" ht="13.5" customHeight="1">
      <c r="A242" s="112"/>
      <c r="B242" s="114"/>
      <c r="C242" s="115"/>
      <c r="D242" s="116"/>
      <c r="E242" s="113"/>
      <c r="F242" s="113"/>
      <c r="G242" s="113"/>
      <c r="H242" s="113"/>
      <c r="I242" s="113"/>
      <c r="J242" s="129"/>
      <c r="K242" s="129"/>
    </row>
    <row r="243" spans="1:11" ht="13.5" customHeight="1">
      <c r="A243" s="93"/>
      <c r="B243" s="93"/>
      <c r="C243" s="115"/>
      <c r="D243" s="116"/>
      <c r="E243" s="113"/>
      <c r="F243" s="113"/>
      <c r="G243" s="113"/>
      <c r="H243" s="113"/>
      <c r="I243" s="113"/>
      <c r="J243" s="129"/>
      <c r="K243" s="129"/>
    </row>
    <row r="244" spans="1:11" ht="13.5" customHeight="1">
      <c r="A244" s="93"/>
      <c r="B244" s="117"/>
      <c r="C244" s="115"/>
      <c r="D244" s="116"/>
      <c r="E244" s="113"/>
      <c r="F244" s="113"/>
      <c r="G244" s="113"/>
      <c r="H244" s="113"/>
      <c r="I244" s="113"/>
      <c r="J244" s="129"/>
      <c r="K244" s="129"/>
    </row>
    <row r="245" spans="1:11" ht="18.75">
      <c r="A245" s="93"/>
      <c r="B245" s="117"/>
      <c r="C245" s="97"/>
      <c r="D245" s="93"/>
      <c r="E245" s="94"/>
      <c r="F245" s="95"/>
      <c r="G245" s="94"/>
      <c r="H245" s="94"/>
      <c r="I245" s="96"/>
      <c r="J245" s="117"/>
      <c r="K245" s="96"/>
    </row>
    <row r="246" spans="1:11" ht="18.75">
      <c r="A246" s="93"/>
      <c r="B246" s="117"/>
      <c r="C246" s="117"/>
      <c r="D246" s="117"/>
      <c r="E246" s="117"/>
      <c r="F246" s="117" t="s">
        <v>0</v>
      </c>
      <c r="G246" s="117"/>
      <c r="H246" s="117"/>
      <c r="I246" s="117"/>
      <c r="J246" s="117"/>
      <c r="K246" s="117"/>
    </row>
    <row r="247" spans="1:12" ht="18.75">
      <c r="A247" s="118" t="s">
        <v>400</v>
      </c>
      <c r="B247" s="118"/>
      <c r="C247" s="117"/>
      <c r="D247" s="117"/>
      <c r="E247" s="117"/>
      <c r="F247" s="117" t="s">
        <v>251</v>
      </c>
      <c r="G247" s="117"/>
      <c r="H247" s="117"/>
      <c r="I247" s="117"/>
      <c r="J247" s="117"/>
      <c r="K247" s="117"/>
      <c r="L247" s="63"/>
    </row>
    <row r="248" spans="1:12" ht="20.25">
      <c r="A248" s="93"/>
      <c r="B248" s="93"/>
      <c r="C248" s="117"/>
      <c r="D248" s="117"/>
      <c r="E248" s="117"/>
      <c r="F248" s="117" t="s">
        <v>321</v>
      </c>
      <c r="G248" s="117"/>
      <c r="H248" s="117"/>
      <c r="I248" s="117"/>
      <c r="J248" s="117"/>
      <c r="K248" s="117"/>
      <c r="L248" s="64"/>
    </row>
    <row r="249" spans="1:13" ht="20.25">
      <c r="A249" s="93"/>
      <c r="B249" s="93"/>
      <c r="C249" s="118"/>
      <c r="D249" s="118"/>
      <c r="E249" s="118"/>
      <c r="F249" s="118"/>
      <c r="G249" s="118"/>
      <c r="H249" s="118"/>
      <c r="I249" s="118"/>
      <c r="J249" s="118"/>
      <c r="K249" s="118"/>
      <c r="L249" s="64"/>
      <c r="M249" s="64"/>
    </row>
    <row r="250" spans="1:12" ht="18">
      <c r="A250" s="93"/>
      <c r="B250" s="92"/>
      <c r="C250" s="98"/>
      <c r="D250" s="93"/>
      <c r="E250" s="94"/>
      <c r="F250" s="92" t="s">
        <v>561</v>
      </c>
      <c r="G250" s="94"/>
      <c r="H250" s="94"/>
      <c r="I250" s="96"/>
      <c r="J250" s="96"/>
      <c r="K250" s="96"/>
      <c r="L250" s="65"/>
    </row>
    <row r="251" spans="1:11" ht="15.75">
      <c r="A251" s="93"/>
      <c r="B251" s="93"/>
      <c r="C251" s="98"/>
      <c r="D251" s="93"/>
      <c r="E251" s="94"/>
      <c r="F251" s="95"/>
      <c r="G251" s="94"/>
      <c r="H251" s="94"/>
      <c r="I251" s="96"/>
      <c r="J251" s="96"/>
      <c r="K251" s="96"/>
    </row>
    <row r="252" spans="1:11" ht="18">
      <c r="A252" s="93"/>
      <c r="B252" s="93"/>
      <c r="C252" s="92"/>
      <c r="D252" s="92"/>
      <c r="E252" s="92"/>
      <c r="F252" s="92"/>
      <c r="G252" s="92"/>
      <c r="H252" s="92"/>
      <c r="I252" s="92"/>
      <c r="J252" s="92"/>
      <c r="K252" s="92"/>
    </row>
    <row r="253" spans="1:13" ht="18">
      <c r="A253" s="93"/>
      <c r="B253" s="93"/>
      <c r="C253" s="98"/>
      <c r="D253" s="93"/>
      <c r="E253" s="92"/>
      <c r="F253" s="95"/>
      <c r="G253" s="92"/>
      <c r="H253" s="94"/>
      <c r="I253" s="96"/>
      <c r="J253" s="96"/>
      <c r="K253" s="96"/>
      <c r="L253" s="66"/>
      <c r="M253" s="66"/>
    </row>
    <row r="254" spans="1:11" ht="63">
      <c r="A254" s="99" t="s">
        <v>320</v>
      </c>
      <c r="B254" s="100" t="s">
        <v>284</v>
      </c>
      <c r="C254" s="101" t="s">
        <v>283</v>
      </c>
      <c r="D254" s="101" t="s">
        <v>285</v>
      </c>
      <c r="E254" s="103">
        <v>2140</v>
      </c>
      <c r="F254" s="101" t="s">
        <v>557</v>
      </c>
      <c r="G254" s="103"/>
      <c r="H254" s="101" t="s">
        <v>554</v>
      </c>
      <c r="I254" s="100" t="s">
        <v>555</v>
      </c>
      <c r="J254" s="100" t="s">
        <v>318</v>
      </c>
      <c r="K254" s="101" t="s">
        <v>287</v>
      </c>
    </row>
    <row r="255" spans="1:11" ht="15.75">
      <c r="A255" s="104">
        <v>43252</v>
      </c>
      <c r="B255" s="105">
        <v>1070</v>
      </c>
      <c r="C255" s="109" t="s">
        <v>355</v>
      </c>
      <c r="D255" s="107" t="s">
        <v>18</v>
      </c>
      <c r="E255" s="103">
        <v>1550</v>
      </c>
      <c r="F255" s="103">
        <v>573</v>
      </c>
      <c r="G255" s="103"/>
      <c r="H255" s="103">
        <v>623</v>
      </c>
      <c r="I255" s="103">
        <v>623</v>
      </c>
      <c r="J255" s="108">
        <v>42.89</v>
      </c>
      <c r="K255" s="108">
        <f aca="true" t="shared" si="6" ref="K255:K277">SUM(I255*J255)</f>
        <v>26720.47</v>
      </c>
    </row>
    <row r="256" spans="1:11" ht="15.75">
      <c r="A256" s="104">
        <v>43287</v>
      </c>
      <c r="B256" s="105">
        <v>1605</v>
      </c>
      <c r="C256" s="109" t="s">
        <v>420</v>
      </c>
      <c r="D256" s="107" t="s">
        <v>18</v>
      </c>
      <c r="E256" s="103"/>
      <c r="F256" s="103">
        <v>35</v>
      </c>
      <c r="G256" s="103"/>
      <c r="H256" s="103">
        <v>15</v>
      </c>
      <c r="I256" s="103">
        <v>15</v>
      </c>
      <c r="J256" s="108">
        <v>425</v>
      </c>
      <c r="K256" s="108">
        <f>+I256*J256</f>
        <v>6375</v>
      </c>
    </row>
    <row r="257" spans="1:11" ht="15.75">
      <c r="A257" s="104">
        <v>44774</v>
      </c>
      <c r="B257" s="105">
        <v>7879</v>
      </c>
      <c r="C257" s="109" t="s">
        <v>62</v>
      </c>
      <c r="D257" s="107" t="s">
        <v>18</v>
      </c>
      <c r="E257" s="103">
        <v>2900</v>
      </c>
      <c r="F257" s="103">
        <v>584</v>
      </c>
      <c r="G257" s="103"/>
      <c r="H257" s="103">
        <v>584</v>
      </c>
      <c r="I257" s="103">
        <v>584</v>
      </c>
      <c r="J257" s="108">
        <v>91.3</v>
      </c>
      <c r="K257" s="108">
        <f t="shared" si="6"/>
        <v>53319.2</v>
      </c>
    </row>
    <row r="258" spans="1:11" ht="16.5" customHeight="1">
      <c r="A258" s="104">
        <v>43132</v>
      </c>
      <c r="B258" s="105">
        <v>1417</v>
      </c>
      <c r="C258" s="109" t="s">
        <v>356</v>
      </c>
      <c r="D258" s="107" t="s">
        <v>18</v>
      </c>
      <c r="E258" s="103">
        <v>2000</v>
      </c>
      <c r="F258" s="103">
        <v>1248</v>
      </c>
      <c r="G258" s="103"/>
      <c r="H258" s="103">
        <v>1248</v>
      </c>
      <c r="I258" s="103">
        <v>1248</v>
      </c>
      <c r="J258" s="108">
        <v>14.36</v>
      </c>
      <c r="K258" s="108">
        <f t="shared" si="6"/>
        <v>17921.28</v>
      </c>
    </row>
    <row r="259" spans="1:15" ht="16.5" customHeight="1">
      <c r="A259" s="104">
        <v>43427</v>
      </c>
      <c r="B259" s="105">
        <v>1418</v>
      </c>
      <c r="C259" s="109" t="s">
        <v>421</v>
      </c>
      <c r="D259" s="107" t="s">
        <v>18</v>
      </c>
      <c r="E259" s="103"/>
      <c r="F259" s="103">
        <v>170</v>
      </c>
      <c r="G259" s="103"/>
      <c r="H259" s="103">
        <v>170</v>
      </c>
      <c r="I259" s="103">
        <v>170</v>
      </c>
      <c r="J259" s="108">
        <v>20.79</v>
      </c>
      <c r="K259" s="108">
        <f>+I259*J259</f>
        <v>3534.2999999999997</v>
      </c>
      <c r="O259" s="55"/>
    </row>
    <row r="260" spans="1:15" ht="15.75">
      <c r="A260" s="104">
        <v>43265</v>
      </c>
      <c r="B260" s="105">
        <v>1420</v>
      </c>
      <c r="C260" s="109" t="s">
        <v>63</v>
      </c>
      <c r="D260" s="107" t="s">
        <v>23</v>
      </c>
      <c r="E260" s="103">
        <v>300</v>
      </c>
      <c r="F260" s="103">
        <v>0</v>
      </c>
      <c r="G260" s="103"/>
      <c r="H260" s="103">
        <v>0</v>
      </c>
      <c r="I260" s="103">
        <v>0</v>
      </c>
      <c r="J260" s="108">
        <v>1.5</v>
      </c>
      <c r="K260" s="108">
        <f t="shared" si="6"/>
        <v>0</v>
      </c>
      <c r="O260" s="86"/>
    </row>
    <row r="261" spans="1:11" ht="15.75">
      <c r="A261" s="104">
        <v>43161</v>
      </c>
      <c r="B261" s="105">
        <v>1421</v>
      </c>
      <c r="C261" s="109" t="s">
        <v>64</v>
      </c>
      <c r="D261" s="107" t="s">
        <v>23</v>
      </c>
      <c r="E261" s="103">
        <v>260</v>
      </c>
      <c r="F261" s="103">
        <v>1030</v>
      </c>
      <c r="G261" s="103"/>
      <c r="H261" s="103">
        <v>1030</v>
      </c>
      <c r="I261" s="103">
        <v>1030</v>
      </c>
      <c r="J261" s="108">
        <v>0.26</v>
      </c>
      <c r="K261" s="108">
        <f t="shared" si="6"/>
        <v>267.8</v>
      </c>
    </row>
    <row r="262" spans="1:11" s="26" customFormat="1" ht="15.75">
      <c r="A262" s="104">
        <v>43132</v>
      </c>
      <c r="B262" s="105">
        <v>1422</v>
      </c>
      <c r="C262" s="109" t="s">
        <v>243</v>
      </c>
      <c r="D262" s="107" t="s">
        <v>23</v>
      </c>
      <c r="E262" s="103">
        <v>450</v>
      </c>
      <c r="F262" s="103">
        <v>1090</v>
      </c>
      <c r="G262" s="103"/>
      <c r="H262" s="103">
        <v>1090</v>
      </c>
      <c r="I262" s="103">
        <v>1090</v>
      </c>
      <c r="J262" s="108">
        <v>13.21</v>
      </c>
      <c r="K262" s="108">
        <f t="shared" si="6"/>
        <v>14398.900000000001</v>
      </c>
    </row>
    <row r="263" spans="1:11" s="26" customFormat="1" ht="15.75">
      <c r="A263" s="104">
        <v>43110</v>
      </c>
      <c r="B263" s="105">
        <v>1425</v>
      </c>
      <c r="C263" s="109" t="s">
        <v>242</v>
      </c>
      <c r="D263" s="107" t="s">
        <v>23</v>
      </c>
      <c r="E263" s="103">
        <v>90</v>
      </c>
      <c r="F263" s="103">
        <v>345</v>
      </c>
      <c r="G263" s="103"/>
      <c r="H263" s="103">
        <v>345</v>
      </c>
      <c r="I263" s="103">
        <v>345</v>
      </c>
      <c r="J263" s="108">
        <v>45.64</v>
      </c>
      <c r="K263" s="108">
        <f t="shared" si="6"/>
        <v>15745.800000000001</v>
      </c>
    </row>
    <row r="264" spans="1:11" ht="15.75">
      <c r="A264" s="104">
        <v>44809</v>
      </c>
      <c r="B264" s="105">
        <v>9230</v>
      </c>
      <c r="C264" s="109" t="s">
        <v>276</v>
      </c>
      <c r="D264" s="107" t="s">
        <v>23</v>
      </c>
      <c r="E264" s="103"/>
      <c r="F264" s="103">
        <v>216</v>
      </c>
      <c r="G264" s="103"/>
      <c r="H264" s="103">
        <v>216</v>
      </c>
      <c r="I264" s="103">
        <v>216</v>
      </c>
      <c r="J264" s="108">
        <v>30.83</v>
      </c>
      <c r="K264" s="108">
        <f t="shared" si="6"/>
        <v>6659.28</v>
      </c>
    </row>
    <row r="265" spans="1:11" ht="15.75">
      <c r="A265" s="104">
        <v>43266</v>
      </c>
      <c r="B265" s="105">
        <v>1423</v>
      </c>
      <c r="C265" s="109" t="s">
        <v>298</v>
      </c>
      <c r="D265" s="107" t="s">
        <v>18</v>
      </c>
      <c r="E265" s="103">
        <v>129</v>
      </c>
      <c r="F265" s="103">
        <v>62</v>
      </c>
      <c r="G265" s="103"/>
      <c r="H265" s="103">
        <v>62</v>
      </c>
      <c r="I265" s="103">
        <v>62</v>
      </c>
      <c r="J265" s="145">
        <v>650</v>
      </c>
      <c r="K265" s="108">
        <f t="shared" si="6"/>
        <v>40300</v>
      </c>
    </row>
    <row r="266" spans="1:11" ht="15.75">
      <c r="A266" s="104">
        <v>43161</v>
      </c>
      <c r="B266" s="105">
        <v>1424</v>
      </c>
      <c r="C266" s="109" t="s">
        <v>422</v>
      </c>
      <c r="D266" s="107" t="s">
        <v>423</v>
      </c>
      <c r="E266" s="103"/>
      <c r="F266" s="103">
        <v>18</v>
      </c>
      <c r="G266" s="103"/>
      <c r="H266" s="103">
        <v>18</v>
      </c>
      <c r="I266" s="103">
        <v>18</v>
      </c>
      <c r="J266" s="145">
        <v>132</v>
      </c>
      <c r="K266" s="108">
        <f t="shared" si="6"/>
        <v>2376</v>
      </c>
    </row>
    <row r="267" spans="1:11" ht="15.75">
      <c r="A267" s="104">
        <v>43318</v>
      </c>
      <c r="B267" s="105">
        <v>1426</v>
      </c>
      <c r="C267" s="109" t="s">
        <v>357</v>
      </c>
      <c r="D267" s="107" t="s">
        <v>40</v>
      </c>
      <c r="E267" s="103"/>
      <c r="F267" s="103"/>
      <c r="G267" s="103"/>
      <c r="H267" s="103"/>
      <c r="I267" s="103"/>
      <c r="J267" s="108">
        <v>149.6</v>
      </c>
      <c r="K267" s="108">
        <f t="shared" si="6"/>
        <v>0</v>
      </c>
    </row>
    <row r="268" spans="1:11" ht="15.75">
      <c r="A268" s="104">
        <v>43287</v>
      </c>
      <c r="B268" s="105">
        <v>1589</v>
      </c>
      <c r="C268" s="109" t="s">
        <v>297</v>
      </c>
      <c r="D268" s="107" t="s">
        <v>26</v>
      </c>
      <c r="E268" s="103"/>
      <c r="F268" s="103">
        <v>20</v>
      </c>
      <c r="G268" s="103"/>
      <c r="H268" s="103">
        <v>20</v>
      </c>
      <c r="I268" s="103">
        <v>20</v>
      </c>
      <c r="J268" s="145">
        <v>120</v>
      </c>
      <c r="K268" s="108">
        <f t="shared" si="6"/>
        <v>2400</v>
      </c>
    </row>
    <row r="269" spans="1:11" ht="15.75">
      <c r="A269" s="104">
        <v>43287</v>
      </c>
      <c r="B269" s="105">
        <v>9332</v>
      </c>
      <c r="C269" s="109" t="s">
        <v>299</v>
      </c>
      <c r="D269" s="107" t="s">
        <v>18</v>
      </c>
      <c r="E269" s="103">
        <v>450</v>
      </c>
      <c r="F269" s="103">
        <v>508</v>
      </c>
      <c r="G269" s="103"/>
      <c r="H269" s="103">
        <v>508</v>
      </c>
      <c r="I269" s="103">
        <v>508</v>
      </c>
      <c r="J269" s="142">
        <v>163.13</v>
      </c>
      <c r="K269" s="108">
        <f t="shared" si="6"/>
        <v>82870.04</v>
      </c>
    </row>
    <row r="270" spans="1:11" s="26" customFormat="1" ht="15.75">
      <c r="A270" s="104">
        <v>43264</v>
      </c>
      <c r="B270" s="105">
        <v>9333</v>
      </c>
      <c r="C270" s="109" t="s">
        <v>65</v>
      </c>
      <c r="D270" s="107" t="s">
        <v>29</v>
      </c>
      <c r="E270" s="103">
        <v>2762</v>
      </c>
      <c r="F270" s="103">
        <v>1393</v>
      </c>
      <c r="G270" s="103"/>
      <c r="H270" s="103">
        <v>1383</v>
      </c>
      <c r="I270" s="103">
        <v>1383</v>
      </c>
      <c r="J270" s="108">
        <v>0.44</v>
      </c>
      <c r="K270" s="108">
        <f t="shared" si="6"/>
        <v>608.52</v>
      </c>
    </row>
    <row r="271" spans="1:11" s="26" customFormat="1" ht="15.75">
      <c r="A271" s="104">
        <v>44889</v>
      </c>
      <c r="B271" s="105">
        <v>3245</v>
      </c>
      <c r="C271" s="109" t="s">
        <v>66</v>
      </c>
      <c r="D271" s="107" t="s">
        <v>18</v>
      </c>
      <c r="E271" s="103">
        <v>20</v>
      </c>
      <c r="F271" s="103">
        <v>314</v>
      </c>
      <c r="G271" s="103"/>
      <c r="H271" s="146">
        <v>1289</v>
      </c>
      <c r="I271" s="103">
        <v>2089</v>
      </c>
      <c r="J271" s="108">
        <v>20.9</v>
      </c>
      <c r="K271" s="108">
        <f t="shared" si="6"/>
        <v>43660.1</v>
      </c>
    </row>
    <row r="272" spans="1:11" s="26" customFormat="1" ht="15.75">
      <c r="A272" s="104">
        <v>43161</v>
      </c>
      <c r="B272" s="105">
        <v>1197</v>
      </c>
      <c r="C272" s="109" t="s">
        <v>250</v>
      </c>
      <c r="D272" s="107" t="s">
        <v>26</v>
      </c>
      <c r="E272" s="103"/>
      <c r="F272" s="103">
        <v>710</v>
      </c>
      <c r="G272" s="103"/>
      <c r="H272" s="103">
        <v>335</v>
      </c>
      <c r="I272" s="103">
        <v>385</v>
      </c>
      <c r="J272" s="108">
        <v>55.17</v>
      </c>
      <c r="K272" s="108">
        <f t="shared" si="6"/>
        <v>21240.45</v>
      </c>
    </row>
    <row r="273" spans="1:11" s="26" customFormat="1" ht="15.75">
      <c r="A273" s="104">
        <v>43095</v>
      </c>
      <c r="B273" s="105">
        <v>1196</v>
      </c>
      <c r="C273" s="109" t="s">
        <v>424</v>
      </c>
      <c r="D273" s="107" t="s">
        <v>26</v>
      </c>
      <c r="E273" s="103"/>
      <c r="F273" s="103">
        <v>101</v>
      </c>
      <c r="G273" s="103"/>
      <c r="H273" s="103">
        <v>86</v>
      </c>
      <c r="I273" s="103">
        <v>86</v>
      </c>
      <c r="J273" s="108">
        <v>407.69</v>
      </c>
      <c r="K273" s="108">
        <f t="shared" si="6"/>
        <v>35061.34</v>
      </c>
    </row>
    <row r="274" spans="1:11" s="26" customFormat="1" ht="15.75">
      <c r="A274" s="143">
        <v>44774</v>
      </c>
      <c r="B274" s="147">
        <v>277877</v>
      </c>
      <c r="C274" s="109" t="s">
        <v>300</v>
      </c>
      <c r="D274" s="107" t="s">
        <v>26</v>
      </c>
      <c r="E274" s="103">
        <v>3170</v>
      </c>
      <c r="F274" s="103">
        <v>119</v>
      </c>
      <c r="G274" s="103"/>
      <c r="H274" s="103">
        <v>119</v>
      </c>
      <c r="I274" s="103">
        <v>119</v>
      </c>
      <c r="J274" s="145">
        <v>26.4</v>
      </c>
      <c r="K274" s="108">
        <f t="shared" si="6"/>
        <v>3141.6</v>
      </c>
    </row>
    <row r="275" spans="1:11" s="26" customFormat="1" ht="15.75">
      <c r="A275" s="143">
        <v>44837</v>
      </c>
      <c r="B275" s="105">
        <v>280530</v>
      </c>
      <c r="C275" s="109" t="s">
        <v>256</v>
      </c>
      <c r="D275" s="107" t="s">
        <v>26</v>
      </c>
      <c r="E275" s="148"/>
      <c r="F275" s="103">
        <v>134</v>
      </c>
      <c r="G275" s="148"/>
      <c r="H275" s="103">
        <v>34</v>
      </c>
      <c r="I275" s="103">
        <v>60</v>
      </c>
      <c r="J275" s="108">
        <v>94.84</v>
      </c>
      <c r="K275" s="108">
        <f t="shared" si="6"/>
        <v>5690.400000000001</v>
      </c>
    </row>
    <row r="276" spans="1:11" s="26" customFormat="1" ht="15.75">
      <c r="A276" s="149">
        <v>44963</v>
      </c>
      <c r="B276" s="105">
        <v>6839</v>
      </c>
      <c r="C276" s="105" t="s">
        <v>464</v>
      </c>
      <c r="D276" s="105" t="s">
        <v>466</v>
      </c>
      <c r="E276" s="105"/>
      <c r="F276" s="105">
        <v>790</v>
      </c>
      <c r="G276" s="105"/>
      <c r="H276" s="105">
        <v>790</v>
      </c>
      <c r="I276" s="105">
        <v>790</v>
      </c>
      <c r="J276" s="105">
        <v>17</v>
      </c>
      <c r="K276" s="108">
        <f t="shared" si="6"/>
        <v>13430</v>
      </c>
    </row>
    <row r="277" spans="1:11" s="26" customFormat="1" ht="15.75">
      <c r="A277" s="143">
        <v>44837</v>
      </c>
      <c r="B277" s="105">
        <v>280530</v>
      </c>
      <c r="C277" s="105" t="s">
        <v>465</v>
      </c>
      <c r="D277" s="105" t="s">
        <v>466</v>
      </c>
      <c r="E277" s="105"/>
      <c r="F277" s="105">
        <v>230</v>
      </c>
      <c r="G277" s="105"/>
      <c r="H277" s="105">
        <v>230</v>
      </c>
      <c r="I277" s="105">
        <v>230</v>
      </c>
      <c r="J277" s="105">
        <v>2.93</v>
      </c>
      <c r="K277" s="108">
        <f t="shared" si="6"/>
        <v>673.9000000000001</v>
      </c>
    </row>
    <row r="278" spans="1:11" s="26" customFormat="1" ht="15.75">
      <c r="A278" s="143">
        <v>45055</v>
      </c>
      <c r="B278" s="105">
        <v>544574</v>
      </c>
      <c r="C278" s="105" t="s">
        <v>562</v>
      </c>
      <c r="D278" s="105" t="s">
        <v>18</v>
      </c>
      <c r="E278" s="105"/>
      <c r="F278" s="105">
        <v>0</v>
      </c>
      <c r="G278" s="105"/>
      <c r="H278" s="105">
        <v>20</v>
      </c>
      <c r="I278" s="105">
        <v>20</v>
      </c>
      <c r="J278" s="105">
        <v>190</v>
      </c>
      <c r="K278" s="105">
        <f>+I278*J278</f>
        <v>3800</v>
      </c>
    </row>
    <row r="279" spans="1:11" s="26" customFormat="1" ht="15.75">
      <c r="A279" s="105"/>
      <c r="B279" s="105"/>
      <c r="C279" s="105"/>
      <c r="D279" s="105"/>
      <c r="E279" s="105"/>
      <c r="F279" s="105"/>
      <c r="G279" s="105"/>
      <c r="H279" s="105"/>
      <c r="I279" s="105"/>
      <c r="J279" s="105"/>
      <c r="K279" s="105"/>
    </row>
    <row r="280" spans="1:11" s="26" customFormat="1" ht="15.75">
      <c r="A280" s="105"/>
      <c r="B280" s="105"/>
      <c r="C280" s="105"/>
      <c r="D280" s="105"/>
      <c r="E280" s="105"/>
      <c r="F280" s="105"/>
      <c r="G280" s="105"/>
      <c r="H280" s="105"/>
      <c r="I280" s="105"/>
      <c r="J280" s="105"/>
      <c r="K280" s="105"/>
    </row>
    <row r="281" spans="1:13" s="26" customFormat="1" ht="15.75">
      <c r="A281" s="105"/>
      <c r="B281" s="105"/>
      <c r="C281" s="105"/>
      <c r="D281" s="105"/>
      <c r="E281" s="105"/>
      <c r="F281" s="105"/>
      <c r="G281" s="105"/>
      <c r="H281" s="105"/>
      <c r="I281" s="105"/>
      <c r="J281" s="105"/>
      <c r="K281" s="105"/>
      <c r="L281" s="58"/>
      <c r="M281" s="19"/>
    </row>
    <row r="282" spans="1:13" s="26" customFormat="1" ht="15.75">
      <c r="A282" s="105"/>
      <c r="B282" s="105"/>
      <c r="C282" s="105"/>
      <c r="D282" s="105"/>
      <c r="E282" s="105"/>
      <c r="F282" s="105"/>
      <c r="G282" s="105"/>
      <c r="H282" s="105"/>
      <c r="I282" s="105"/>
      <c r="J282" s="105"/>
      <c r="K282" s="105"/>
      <c r="L282" s="58"/>
      <c r="M282" s="19"/>
    </row>
    <row r="283" spans="1:13" s="26" customFormat="1" ht="15.75">
      <c r="A283" s="105"/>
      <c r="B283" s="105"/>
      <c r="C283" s="105"/>
      <c r="D283" s="105"/>
      <c r="E283" s="105"/>
      <c r="F283" s="105"/>
      <c r="G283" s="105"/>
      <c r="H283" s="105"/>
      <c r="I283" s="105"/>
      <c r="J283" s="105"/>
      <c r="K283" s="105"/>
      <c r="L283" s="58"/>
      <c r="M283" s="19"/>
    </row>
    <row r="284" spans="1:13" s="26" customFormat="1" ht="15.75">
      <c r="A284" s="105"/>
      <c r="B284" s="105"/>
      <c r="C284" s="105"/>
      <c r="D284" s="105"/>
      <c r="E284" s="105"/>
      <c r="F284" s="105"/>
      <c r="G284" s="105"/>
      <c r="H284" s="105"/>
      <c r="I284" s="105"/>
      <c r="J284" s="105"/>
      <c r="K284" s="105"/>
      <c r="L284" s="58"/>
      <c r="M284" s="19"/>
    </row>
    <row r="285" spans="1:13" s="26" customFormat="1" ht="15.75">
      <c r="A285" s="93"/>
      <c r="B285" s="93"/>
      <c r="C285" s="93"/>
      <c r="D285" s="93"/>
      <c r="E285" s="94"/>
      <c r="F285" s="95"/>
      <c r="G285" s="94"/>
      <c r="H285" s="94"/>
      <c r="I285" s="96"/>
      <c r="J285" s="96"/>
      <c r="K285" s="96"/>
      <c r="L285" s="58"/>
      <c r="M285" s="19"/>
    </row>
    <row r="286" spans="1:13" s="26" customFormat="1" ht="15.75">
      <c r="A286" s="93"/>
      <c r="B286" s="93"/>
      <c r="C286" s="93"/>
      <c r="D286" s="93"/>
      <c r="E286" s="94"/>
      <c r="F286" s="95"/>
      <c r="G286" s="94"/>
      <c r="H286" s="94"/>
      <c r="I286" s="96"/>
      <c r="J286" s="96"/>
      <c r="K286" s="96"/>
      <c r="L286" s="58"/>
      <c r="M286" s="19"/>
    </row>
    <row r="287" spans="1:13" s="26" customFormat="1" ht="15.75">
      <c r="A287" s="93"/>
      <c r="B287" s="93"/>
      <c r="C287" s="93"/>
      <c r="D287" s="93"/>
      <c r="E287" s="94"/>
      <c r="F287" s="95"/>
      <c r="G287" s="94"/>
      <c r="H287" s="94"/>
      <c r="I287" s="96"/>
      <c r="J287" s="96"/>
      <c r="K287" s="96"/>
      <c r="L287" s="58"/>
      <c r="M287" s="19"/>
    </row>
    <row r="288" spans="1:13" s="26" customFormat="1" ht="15.75">
      <c r="A288" s="93"/>
      <c r="B288" s="93"/>
      <c r="C288" s="93"/>
      <c r="D288" s="93"/>
      <c r="E288" s="94"/>
      <c r="F288" s="95"/>
      <c r="G288" s="94"/>
      <c r="H288" s="94"/>
      <c r="I288" s="96"/>
      <c r="J288" s="96"/>
      <c r="K288" s="96"/>
      <c r="L288" s="58"/>
      <c r="M288" s="19"/>
    </row>
    <row r="289" spans="1:13" s="26" customFormat="1" ht="15.75">
      <c r="A289" s="93"/>
      <c r="B289" s="93"/>
      <c r="C289" s="93"/>
      <c r="D289" s="93"/>
      <c r="E289" s="94"/>
      <c r="F289" s="95"/>
      <c r="G289" s="94"/>
      <c r="H289" s="94"/>
      <c r="I289" s="96"/>
      <c r="J289" s="96"/>
      <c r="K289" s="96"/>
      <c r="L289" s="58"/>
      <c r="M289" s="19"/>
    </row>
    <row r="290" spans="1:13" s="26" customFormat="1" ht="15.75">
      <c r="A290" s="93"/>
      <c r="B290" s="93"/>
      <c r="C290" s="93"/>
      <c r="D290" s="93"/>
      <c r="E290" s="94"/>
      <c r="F290" s="95"/>
      <c r="G290" s="94"/>
      <c r="H290" s="94"/>
      <c r="I290" s="96"/>
      <c r="J290" s="96"/>
      <c r="K290" s="96"/>
      <c r="L290" s="58"/>
      <c r="M290" s="19"/>
    </row>
    <row r="291" spans="1:13" s="26" customFormat="1" ht="15.75">
      <c r="A291" s="93"/>
      <c r="B291" s="93"/>
      <c r="C291" s="93"/>
      <c r="D291" s="93"/>
      <c r="E291" s="94"/>
      <c r="F291" s="95"/>
      <c r="G291" s="94"/>
      <c r="H291" s="94"/>
      <c r="I291" s="96"/>
      <c r="J291" s="96"/>
      <c r="K291" s="96"/>
      <c r="L291" s="58"/>
      <c r="M291" s="19"/>
    </row>
    <row r="292" spans="1:13" s="26" customFormat="1" ht="18.75">
      <c r="A292" s="93"/>
      <c r="B292" s="117"/>
      <c r="C292" s="93"/>
      <c r="D292" s="93"/>
      <c r="E292" s="94"/>
      <c r="F292" s="95"/>
      <c r="G292" s="94"/>
      <c r="H292" s="94"/>
      <c r="I292" s="96"/>
      <c r="J292" s="96"/>
      <c r="K292" s="96"/>
      <c r="L292" s="58"/>
      <c r="M292" s="19"/>
    </row>
    <row r="293" spans="1:13" s="26" customFormat="1" ht="18.75">
      <c r="A293" s="93"/>
      <c r="B293" s="117"/>
      <c r="C293" s="97"/>
      <c r="D293" s="93"/>
      <c r="E293" s="94"/>
      <c r="F293" s="95"/>
      <c r="G293" s="94"/>
      <c r="H293" s="94"/>
      <c r="I293" s="96"/>
      <c r="J293" s="117"/>
      <c r="K293" s="96"/>
      <c r="L293" s="58"/>
      <c r="M293" s="19"/>
    </row>
    <row r="294" spans="1:13" s="26" customFormat="1" ht="18.75">
      <c r="A294" s="93"/>
      <c r="B294" s="117"/>
      <c r="C294" s="117"/>
      <c r="D294" s="117"/>
      <c r="E294" s="117"/>
      <c r="F294" s="117" t="s">
        <v>0</v>
      </c>
      <c r="G294" s="117"/>
      <c r="H294" s="117"/>
      <c r="I294" s="117"/>
      <c r="J294" s="117"/>
      <c r="K294" s="117"/>
      <c r="L294" s="58"/>
      <c r="M294" s="19"/>
    </row>
    <row r="295" spans="1:13" s="26" customFormat="1" ht="18.75">
      <c r="A295" s="118" t="s">
        <v>401</v>
      </c>
      <c r="B295" s="118"/>
      <c r="C295" s="117"/>
      <c r="D295" s="117"/>
      <c r="E295" s="117"/>
      <c r="F295" s="117" t="s">
        <v>251</v>
      </c>
      <c r="G295" s="117"/>
      <c r="H295" s="117"/>
      <c r="I295" s="117"/>
      <c r="J295" s="117"/>
      <c r="K295" s="117"/>
      <c r="L295" s="63"/>
      <c r="M295" s="19"/>
    </row>
    <row r="296" spans="1:13" s="26" customFormat="1" ht="20.25">
      <c r="A296" s="93"/>
      <c r="B296" s="93"/>
      <c r="C296" s="117"/>
      <c r="D296" s="117"/>
      <c r="E296" s="117"/>
      <c r="F296" s="117" t="s">
        <v>321</v>
      </c>
      <c r="G296" s="117"/>
      <c r="H296" s="117"/>
      <c r="I296" s="117"/>
      <c r="J296" s="117"/>
      <c r="K296" s="117"/>
      <c r="L296" s="64"/>
      <c r="M296" s="19"/>
    </row>
    <row r="297" spans="1:13" s="26" customFormat="1" ht="20.25">
      <c r="A297" s="93"/>
      <c r="B297" s="93"/>
      <c r="C297" s="118"/>
      <c r="D297" s="118"/>
      <c r="E297" s="118"/>
      <c r="F297" s="93"/>
      <c r="G297" s="118"/>
      <c r="H297" s="118"/>
      <c r="I297" s="118"/>
      <c r="J297" s="118"/>
      <c r="K297" s="118"/>
      <c r="L297" s="64"/>
      <c r="M297" s="64"/>
    </row>
    <row r="298" spans="1:13" s="26" customFormat="1" ht="18">
      <c r="A298" s="93"/>
      <c r="B298" s="92"/>
      <c r="C298" s="98"/>
      <c r="D298" s="93"/>
      <c r="E298" s="94"/>
      <c r="F298" s="92" t="s">
        <v>561</v>
      </c>
      <c r="G298" s="94"/>
      <c r="H298" s="94"/>
      <c r="I298" s="96"/>
      <c r="J298" s="96"/>
      <c r="K298" s="96"/>
      <c r="L298" s="65"/>
      <c r="M298" s="19"/>
    </row>
    <row r="299" spans="1:13" s="26" customFormat="1" ht="18">
      <c r="A299" s="92"/>
      <c r="B299" s="92"/>
      <c r="C299" s="98"/>
      <c r="D299" s="93"/>
      <c r="E299" s="94"/>
      <c r="F299" s="95"/>
      <c r="G299" s="94"/>
      <c r="H299" s="94"/>
      <c r="I299" s="96"/>
      <c r="J299" s="96"/>
      <c r="K299" s="96"/>
      <c r="L299" s="58"/>
      <c r="M299" s="19"/>
    </row>
    <row r="300" spans="1:13" s="26" customFormat="1" ht="18">
      <c r="A300" s="93"/>
      <c r="B300" s="93"/>
      <c r="C300" s="92"/>
      <c r="D300" s="92"/>
      <c r="E300" s="92"/>
      <c r="F300" s="92"/>
      <c r="G300" s="92"/>
      <c r="H300" s="92"/>
      <c r="I300" s="92"/>
      <c r="J300" s="92"/>
      <c r="K300" s="92"/>
      <c r="L300" s="58"/>
      <c r="M300" s="19"/>
    </row>
    <row r="301" spans="1:13" s="26" customFormat="1" ht="18">
      <c r="A301" s="93"/>
      <c r="B301" s="93"/>
      <c r="C301" s="92"/>
      <c r="D301" s="92"/>
      <c r="E301" s="94"/>
      <c r="F301" s="92"/>
      <c r="G301" s="94"/>
      <c r="H301" s="92"/>
      <c r="I301" s="92"/>
      <c r="J301" s="92"/>
      <c r="K301" s="92"/>
      <c r="L301" s="58"/>
      <c r="M301" s="19"/>
    </row>
    <row r="302" spans="1:11" s="26" customFormat="1" ht="69" customHeight="1" hidden="1">
      <c r="A302" s="104">
        <v>43287</v>
      </c>
      <c r="B302" s="105">
        <v>1646</v>
      </c>
      <c r="C302" s="98"/>
      <c r="D302" s="93"/>
      <c r="E302" s="102" t="s">
        <v>5</v>
      </c>
      <c r="F302" s="95"/>
      <c r="G302" s="102" t="s">
        <v>10</v>
      </c>
      <c r="H302" s="94"/>
      <c r="I302" s="96"/>
      <c r="J302" s="119"/>
      <c r="K302" s="96"/>
    </row>
    <row r="303" spans="1:11" s="26" customFormat="1" ht="63">
      <c r="A303" s="99" t="s">
        <v>320</v>
      </c>
      <c r="B303" s="100" t="s">
        <v>284</v>
      </c>
      <c r="C303" s="101" t="s">
        <v>283</v>
      </c>
      <c r="D303" s="100" t="s">
        <v>285</v>
      </c>
      <c r="E303" s="103">
        <v>600</v>
      </c>
      <c r="F303" s="101" t="s">
        <v>553</v>
      </c>
      <c r="G303" s="103"/>
      <c r="H303" s="101" t="s">
        <v>554</v>
      </c>
      <c r="I303" s="100" t="s">
        <v>555</v>
      </c>
      <c r="J303" s="100" t="s">
        <v>318</v>
      </c>
      <c r="K303" s="101" t="s">
        <v>287</v>
      </c>
    </row>
    <row r="304" spans="1:11" ht="15.75">
      <c r="A304" s="104">
        <v>44837</v>
      </c>
      <c r="B304" s="105">
        <v>530</v>
      </c>
      <c r="C304" s="109" t="s">
        <v>67</v>
      </c>
      <c r="D304" s="107" t="s">
        <v>13</v>
      </c>
      <c r="E304" s="103">
        <v>120</v>
      </c>
      <c r="F304" s="103">
        <v>565</v>
      </c>
      <c r="G304" s="103"/>
      <c r="H304" s="103">
        <v>565</v>
      </c>
      <c r="I304" s="103">
        <v>565</v>
      </c>
      <c r="J304" s="108">
        <v>1.55</v>
      </c>
      <c r="K304" s="108">
        <f aca="true" t="shared" si="7" ref="K304:K329">SUM(I304*J304)</f>
        <v>875.75</v>
      </c>
    </row>
    <row r="305" spans="1:11" ht="15.75">
      <c r="A305" s="104">
        <v>43132</v>
      </c>
      <c r="B305" s="105">
        <v>1006</v>
      </c>
      <c r="C305" s="111" t="s">
        <v>427</v>
      </c>
      <c r="D305" s="107" t="s">
        <v>13</v>
      </c>
      <c r="E305" s="103"/>
      <c r="F305" s="103">
        <v>0</v>
      </c>
      <c r="G305" s="103"/>
      <c r="H305" s="103">
        <v>0</v>
      </c>
      <c r="I305" s="103">
        <v>0</v>
      </c>
      <c r="J305" s="108">
        <v>16.29</v>
      </c>
      <c r="K305" s="108">
        <f t="shared" si="7"/>
        <v>0</v>
      </c>
    </row>
    <row r="306" spans="1:11" ht="15.75">
      <c r="A306" s="104">
        <v>44809</v>
      </c>
      <c r="B306" s="105">
        <v>9253</v>
      </c>
      <c r="C306" s="111" t="s">
        <v>425</v>
      </c>
      <c r="D306" s="107" t="s">
        <v>13</v>
      </c>
      <c r="E306" s="103"/>
      <c r="F306" s="103">
        <v>90</v>
      </c>
      <c r="G306" s="103"/>
      <c r="H306" s="103">
        <v>90</v>
      </c>
      <c r="I306" s="103">
        <v>90</v>
      </c>
      <c r="J306" s="108">
        <v>2.3</v>
      </c>
      <c r="K306" s="108">
        <f t="shared" si="7"/>
        <v>206.99999999999997</v>
      </c>
    </row>
    <row r="307" spans="1:11" s="26" customFormat="1" ht="15.75">
      <c r="A307" s="104">
        <v>44809</v>
      </c>
      <c r="B307" s="105">
        <v>9264</v>
      </c>
      <c r="C307" s="111" t="s">
        <v>68</v>
      </c>
      <c r="D307" s="107" t="s">
        <v>18</v>
      </c>
      <c r="E307" s="103">
        <v>1370</v>
      </c>
      <c r="F307" s="103">
        <v>0</v>
      </c>
      <c r="G307" s="103"/>
      <c r="H307" s="103">
        <v>0</v>
      </c>
      <c r="I307" s="103">
        <v>0</v>
      </c>
      <c r="J307" s="108">
        <v>61.66</v>
      </c>
      <c r="K307" s="108">
        <f t="shared" si="7"/>
        <v>0</v>
      </c>
    </row>
    <row r="308" spans="1:11" s="26" customFormat="1" ht="15.75">
      <c r="A308" s="104">
        <v>43287</v>
      </c>
      <c r="B308" s="105">
        <v>1591</v>
      </c>
      <c r="C308" s="111" t="s">
        <v>426</v>
      </c>
      <c r="D308" s="107" t="s">
        <v>13</v>
      </c>
      <c r="E308" s="103"/>
      <c r="F308" s="103">
        <v>160</v>
      </c>
      <c r="G308" s="103"/>
      <c r="H308" s="103">
        <v>160</v>
      </c>
      <c r="I308" s="103">
        <v>160</v>
      </c>
      <c r="J308" s="108">
        <v>12</v>
      </c>
      <c r="K308" s="108">
        <f t="shared" si="7"/>
        <v>1920</v>
      </c>
    </row>
    <row r="309" spans="1:11" s="26" customFormat="1" ht="15.75">
      <c r="A309" s="104">
        <v>43221</v>
      </c>
      <c r="B309" s="105">
        <v>1831</v>
      </c>
      <c r="C309" s="111" t="s">
        <v>428</v>
      </c>
      <c r="D309" s="107" t="s">
        <v>13</v>
      </c>
      <c r="E309" s="103"/>
      <c r="F309" s="103">
        <v>340</v>
      </c>
      <c r="G309" s="103"/>
      <c r="H309" s="103">
        <v>340</v>
      </c>
      <c r="I309" s="103">
        <v>340</v>
      </c>
      <c r="J309" s="108">
        <v>21.29</v>
      </c>
      <c r="K309" s="108">
        <f t="shared" si="7"/>
        <v>7238.599999999999</v>
      </c>
    </row>
    <row r="310" spans="1:11" ht="15.75">
      <c r="A310" s="104">
        <v>43406</v>
      </c>
      <c r="B310" s="105">
        <v>1376</v>
      </c>
      <c r="C310" s="109" t="s">
        <v>69</v>
      </c>
      <c r="D310" s="107" t="s">
        <v>18</v>
      </c>
      <c r="E310" s="103">
        <v>182</v>
      </c>
      <c r="F310" s="103">
        <v>380</v>
      </c>
      <c r="G310" s="103"/>
      <c r="H310" s="103">
        <v>380</v>
      </c>
      <c r="I310" s="103">
        <v>380</v>
      </c>
      <c r="J310" s="108">
        <v>6.8</v>
      </c>
      <c r="K310" s="108">
        <f t="shared" si="7"/>
        <v>2584</v>
      </c>
    </row>
    <row r="311" spans="1:11" s="26" customFormat="1" ht="15.75">
      <c r="A311" s="104">
        <v>44813</v>
      </c>
      <c r="B311" s="105">
        <v>2846</v>
      </c>
      <c r="C311" s="109" t="s">
        <v>70</v>
      </c>
      <c r="D311" s="107" t="s">
        <v>26</v>
      </c>
      <c r="E311" s="103">
        <v>792</v>
      </c>
      <c r="F311" s="103">
        <v>72</v>
      </c>
      <c r="G311" s="103"/>
      <c r="H311" s="103">
        <v>51</v>
      </c>
      <c r="I311" s="103">
        <v>51</v>
      </c>
      <c r="J311" s="108">
        <v>66</v>
      </c>
      <c r="K311" s="108">
        <f t="shared" si="7"/>
        <v>3366</v>
      </c>
    </row>
    <row r="312" spans="1:11" ht="15.75">
      <c r="A312" s="104">
        <v>43208</v>
      </c>
      <c r="B312" s="105">
        <v>1378</v>
      </c>
      <c r="C312" s="109" t="s">
        <v>71</v>
      </c>
      <c r="D312" s="107" t="s">
        <v>26</v>
      </c>
      <c r="E312" s="103">
        <v>312</v>
      </c>
      <c r="F312" s="103">
        <v>287</v>
      </c>
      <c r="G312" s="103"/>
      <c r="H312" s="103">
        <v>491</v>
      </c>
      <c r="I312" s="103">
        <v>491</v>
      </c>
      <c r="J312" s="108">
        <v>60.5</v>
      </c>
      <c r="K312" s="108">
        <f t="shared" si="7"/>
        <v>29705.5</v>
      </c>
    </row>
    <row r="313" spans="1:11" ht="15.75">
      <c r="A313" s="104">
        <v>44827</v>
      </c>
      <c r="B313" s="105">
        <v>9545</v>
      </c>
      <c r="C313" s="109" t="s">
        <v>431</v>
      </c>
      <c r="D313" s="107" t="s">
        <v>26</v>
      </c>
      <c r="E313" s="103"/>
      <c r="F313" s="103">
        <v>215</v>
      </c>
      <c r="G313" s="103"/>
      <c r="H313" s="103">
        <v>215</v>
      </c>
      <c r="I313" s="103">
        <v>215</v>
      </c>
      <c r="J313" s="108">
        <v>88</v>
      </c>
      <c r="K313" s="108">
        <f t="shared" si="7"/>
        <v>18920</v>
      </c>
    </row>
    <row r="314" spans="1:11" ht="15.75">
      <c r="A314" s="104">
        <v>43208</v>
      </c>
      <c r="B314" s="105">
        <v>1379</v>
      </c>
      <c r="C314" s="109" t="s">
        <v>20</v>
      </c>
      <c r="D314" s="107" t="s">
        <v>26</v>
      </c>
      <c r="E314" s="103">
        <v>1248</v>
      </c>
      <c r="F314" s="103">
        <v>162</v>
      </c>
      <c r="G314" s="103"/>
      <c r="H314" s="103">
        <v>162</v>
      </c>
      <c r="I314" s="103">
        <v>162</v>
      </c>
      <c r="J314" s="108">
        <v>60.5</v>
      </c>
      <c r="K314" s="108">
        <f t="shared" si="7"/>
        <v>9801</v>
      </c>
    </row>
    <row r="315" spans="1:11" ht="15.75">
      <c r="A315" s="104">
        <v>43413</v>
      </c>
      <c r="B315" s="105">
        <v>9225</v>
      </c>
      <c r="C315" s="109" t="s">
        <v>432</v>
      </c>
      <c r="D315" s="107" t="s">
        <v>26</v>
      </c>
      <c r="E315" s="103"/>
      <c r="F315" s="103">
        <v>240</v>
      </c>
      <c r="G315" s="103"/>
      <c r="H315" s="103">
        <v>216</v>
      </c>
      <c r="I315" s="103">
        <v>216</v>
      </c>
      <c r="J315" s="108">
        <v>85</v>
      </c>
      <c r="K315" s="108">
        <f t="shared" si="7"/>
        <v>18360</v>
      </c>
    </row>
    <row r="316" spans="1:11" ht="15.75">
      <c r="A316" s="104">
        <v>43287</v>
      </c>
      <c r="B316" s="105">
        <v>1854</v>
      </c>
      <c r="C316" s="109" t="s">
        <v>21</v>
      </c>
      <c r="D316" s="107" t="s">
        <v>26</v>
      </c>
      <c r="E316" s="103">
        <v>3715</v>
      </c>
      <c r="F316" s="103">
        <v>1280</v>
      </c>
      <c r="G316" s="103"/>
      <c r="H316" s="103">
        <v>1028</v>
      </c>
      <c r="I316" s="103">
        <v>1028</v>
      </c>
      <c r="J316" s="108">
        <v>88</v>
      </c>
      <c r="K316" s="108">
        <f t="shared" si="7"/>
        <v>90464</v>
      </c>
    </row>
    <row r="317" spans="1:11" ht="15.75">
      <c r="A317" s="104">
        <v>43416</v>
      </c>
      <c r="B317" s="105">
        <v>1863</v>
      </c>
      <c r="C317" s="109" t="s">
        <v>72</v>
      </c>
      <c r="D317" s="107" t="s">
        <v>26</v>
      </c>
      <c r="E317" s="103">
        <v>2358</v>
      </c>
      <c r="F317" s="103">
        <v>3352</v>
      </c>
      <c r="G317" s="103"/>
      <c r="H317" s="103">
        <v>3296</v>
      </c>
      <c r="I317" s="103">
        <v>3296</v>
      </c>
      <c r="J317" s="108">
        <v>63.8</v>
      </c>
      <c r="K317" s="108">
        <f t="shared" si="7"/>
        <v>210284.8</v>
      </c>
    </row>
    <row r="318" spans="1:11" s="26" customFormat="1" ht="15.75">
      <c r="A318" s="104">
        <v>43739</v>
      </c>
      <c r="B318" s="105">
        <v>8773</v>
      </c>
      <c r="C318" s="111" t="s">
        <v>73</v>
      </c>
      <c r="D318" s="107" t="s">
        <v>26</v>
      </c>
      <c r="E318" s="103">
        <v>1504</v>
      </c>
      <c r="F318" s="103">
        <v>249</v>
      </c>
      <c r="G318" s="103"/>
      <c r="H318" s="103">
        <v>669</v>
      </c>
      <c r="I318" s="103">
        <v>6</v>
      </c>
      <c r="J318" s="108">
        <v>77</v>
      </c>
      <c r="K318" s="108">
        <f t="shared" si="7"/>
        <v>462</v>
      </c>
    </row>
    <row r="319" spans="1:11" ht="15.75">
      <c r="A319" s="104">
        <v>43287</v>
      </c>
      <c r="B319" s="105">
        <v>9173</v>
      </c>
      <c r="C319" s="109" t="s">
        <v>74</v>
      </c>
      <c r="D319" s="107" t="s">
        <v>26</v>
      </c>
      <c r="E319" s="103"/>
      <c r="F319" s="103">
        <v>633</v>
      </c>
      <c r="G319" s="103"/>
      <c r="H319" s="103">
        <v>141</v>
      </c>
      <c r="I319" s="103">
        <v>141</v>
      </c>
      <c r="J319" s="108">
        <v>60.5</v>
      </c>
      <c r="K319" s="108">
        <f t="shared" si="7"/>
        <v>8530.5</v>
      </c>
    </row>
    <row r="320" spans="1:11" ht="15.75">
      <c r="A320" s="104">
        <v>44054</v>
      </c>
      <c r="B320" s="105">
        <v>1296</v>
      </c>
      <c r="C320" s="109" t="s">
        <v>335</v>
      </c>
      <c r="D320" s="107" t="s">
        <v>336</v>
      </c>
      <c r="E320" s="103">
        <v>212</v>
      </c>
      <c r="F320" s="103">
        <v>367</v>
      </c>
      <c r="G320" s="103"/>
      <c r="H320" s="103">
        <v>567</v>
      </c>
      <c r="I320" s="103">
        <v>567</v>
      </c>
      <c r="J320" s="108">
        <v>16.5</v>
      </c>
      <c r="K320" s="108">
        <f t="shared" si="7"/>
        <v>9355.5</v>
      </c>
    </row>
    <row r="321" spans="1:11" ht="15.75">
      <c r="A321" s="104">
        <v>43287</v>
      </c>
      <c r="B321" s="105">
        <v>9124</v>
      </c>
      <c r="C321" s="109" t="s">
        <v>221</v>
      </c>
      <c r="D321" s="107" t="s">
        <v>222</v>
      </c>
      <c r="E321" s="103"/>
      <c r="F321" s="103">
        <v>102</v>
      </c>
      <c r="G321" s="103"/>
      <c r="H321" s="103">
        <v>98</v>
      </c>
      <c r="I321" s="103">
        <v>98</v>
      </c>
      <c r="J321" s="108">
        <v>343.75</v>
      </c>
      <c r="K321" s="108">
        <f t="shared" si="7"/>
        <v>33687.5</v>
      </c>
    </row>
    <row r="322" spans="1:11" ht="15.75">
      <c r="A322" s="104">
        <v>44368</v>
      </c>
      <c r="B322" s="105">
        <v>9736</v>
      </c>
      <c r="C322" s="109" t="s">
        <v>388</v>
      </c>
      <c r="D322" s="107" t="s">
        <v>18</v>
      </c>
      <c r="E322" s="103">
        <v>400</v>
      </c>
      <c r="F322" s="103">
        <v>0</v>
      </c>
      <c r="G322" s="103"/>
      <c r="H322" s="103">
        <v>0</v>
      </c>
      <c r="I322" s="103">
        <v>0</v>
      </c>
      <c r="J322" s="108">
        <v>3.56</v>
      </c>
      <c r="K322" s="108">
        <f t="shared" si="7"/>
        <v>0</v>
      </c>
    </row>
    <row r="323" spans="1:11" ht="15.75">
      <c r="A323" s="104">
        <v>39379</v>
      </c>
      <c r="B323" s="105">
        <v>9737</v>
      </c>
      <c r="C323" s="109" t="s">
        <v>358</v>
      </c>
      <c r="D323" s="107" t="s">
        <v>13</v>
      </c>
      <c r="E323" s="103">
        <v>70</v>
      </c>
      <c r="F323" s="103">
        <v>90</v>
      </c>
      <c r="G323" s="103"/>
      <c r="H323" s="103">
        <v>90</v>
      </c>
      <c r="I323" s="103">
        <v>90</v>
      </c>
      <c r="J323" s="108">
        <v>2.48</v>
      </c>
      <c r="K323" s="108">
        <f t="shared" si="7"/>
        <v>223.2</v>
      </c>
    </row>
    <row r="324" spans="1:11" ht="15.75">
      <c r="A324" s="104">
        <v>44852</v>
      </c>
      <c r="B324" s="105">
        <v>6448</v>
      </c>
      <c r="C324" s="109" t="s">
        <v>397</v>
      </c>
      <c r="D324" s="107" t="s">
        <v>22</v>
      </c>
      <c r="E324" s="113"/>
      <c r="F324" s="103">
        <v>735</v>
      </c>
      <c r="G324" s="113"/>
      <c r="H324" s="103">
        <v>735</v>
      </c>
      <c r="I324" s="103">
        <v>735</v>
      </c>
      <c r="J324" s="108">
        <v>63.8</v>
      </c>
      <c r="K324" s="108">
        <f t="shared" si="7"/>
        <v>46893</v>
      </c>
    </row>
    <row r="325" spans="1:11" ht="15.75">
      <c r="A325" s="104">
        <v>44809</v>
      </c>
      <c r="B325" s="105">
        <v>9245</v>
      </c>
      <c r="C325" s="109" t="s">
        <v>257</v>
      </c>
      <c r="D325" s="107" t="s">
        <v>22</v>
      </c>
      <c r="E325" s="150"/>
      <c r="F325" s="103">
        <v>1142</v>
      </c>
      <c r="G325" s="150"/>
      <c r="H325" s="103">
        <v>1142</v>
      </c>
      <c r="I325" s="103">
        <v>1142</v>
      </c>
      <c r="J325" s="108">
        <v>107.8</v>
      </c>
      <c r="K325" s="108">
        <f t="shared" si="7"/>
        <v>123107.59999999999</v>
      </c>
    </row>
    <row r="326" spans="1:11" ht="15.75">
      <c r="A326" s="143">
        <v>44852</v>
      </c>
      <c r="B326" s="147">
        <v>6497</v>
      </c>
      <c r="C326" s="109" t="s">
        <v>429</v>
      </c>
      <c r="D326" s="107" t="s">
        <v>18</v>
      </c>
      <c r="E326" s="150"/>
      <c r="F326" s="103">
        <v>360</v>
      </c>
      <c r="G326" s="150"/>
      <c r="H326" s="103">
        <v>360</v>
      </c>
      <c r="I326" s="103">
        <v>360</v>
      </c>
      <c r="J326" s="108">
        <v>785</v>
      </c>
      <c r="K326" s="108">
        <f t="shared" si="7"/>
        <v>282600</v>
      </c>
    </row>
    <row r="327" spans="1:11" ht="15.75">
      <c r="A327" s="143">
        <v>44809</v>
      </c>
      <c r="B327" s="105">
        <v>279229</v>
      </c>
      <c r="C327" s="109" t="s">
        <v>430</v>
      </c>
      <c r="D327" s="107" t="s">
        <v>13</v>
      </c>
      <c r="E327" s="113"/>
      <c r="F327" s="103">
        <v>240</v>
      </c>
      <c r="G327" s="113"/>
      <c r="H327" s="103">
        <v>240</v>
      </c>
      <c r="I327" s="103">
        <v>240</v>
      </c>
      <c r="J327" s="108">
        <v>4.4</v>
      </c>
      <c r="K327" s="108">
        <f t="shared" si="7"/>
        <v>1056</v>
      </c>
    </row>
    <row r="328" spans="1:11" ht="15.75">
      <c r="A328" s="143">
        <v>45021</v>
      </c>
      <c r="B328" s="105">
        <v>166114</v>
      </c>
      <c r="C328" s="105" t="s">
        <v>563</v>
      </c>
      <c r="D328" s="105" t="s">
        <v>13</v>
      </c>
      <c r="E328" s="105"/>
      <c r="F328" s="105">
        <v>30</v>
      </c>
      <c r="G328" s="105"/>
      <c r="H328" s="105">
        <v>30</v>
      </c>
      <c r="I328" s="105">
        <v>30</v>
      </c>
      <c r="J328" s="105">
        <v>123</v>
      </c>
      <c r="K328" s="105">
        <f t="shared" si="7"/>
        <v>3690</v>
      </c>
    </row>
    <row r="329" spans="1:11" ht="15.75">
      <c r="A329" s="143">
        <v>45029</v>
      </c>
      <c r="B329" s="105">
        <v>10107442</v>
      </c>
      <c r="C329" s="105" t="s">
        <v>572</v>
      </c>
      <c r="D329" s="105" t="s">
        <v>18</v>
      </c>
      <c r="E329" s="105"/>
      <c r="F329" s="105">
        <v>15</v>
      </c>
      <c r="G329" s="105"/>
      <c r="H329" s="105">
        <v>15</v>
      </c>
      <c r="I329" s="105">
        <v>15</v>
      </c>
      <c r="J329" s="105">
        <v>130</v>
      </c>
      <c r="K329" s="105">
        <f t="shared" si="7"/>
        <v>1950</v>
      </c>
    </row>
    <row r="330" spans="1:11" ht="15.75">
      <c r="A330" s="105"/>
      <c r="B330" s="105"/>
      <c r="C330" s="105"/>
      <c r="D330" s="105"/>
      <c r="E330" s="105"/>
      <c r="F330" s="105"/>
      <c r="G330" s="105"/>
      <c r="H330" s="105"/>
      <c r="I330" s="105"/>
      <c r="J330" s="105"/>
      <c r="K330" s="105"/>
    </row>
    <row r="331" spans="1:11" ht="18.75">
      <c r="A331" s="112"/>
      <c r="B331" s="151"/>
      <c r="C331" s="93"/>
      <c r="D331" s="93"/>
      <c r="E331" s="152"/>
      <c r="F331" s="95"/>
      <c r="G331" s="153"/>
      <c r="H331" s="94"/>
      <c r="I331" s="96"/>
      <c r="J331" s="96"/>
      <c r="K331" s="96"/>
    </row>
    <row r="332" spans="1:11" ht="18.75">
      <c r="A332" s="112"/>
      <c r="B332" s="151"/>
      <c r="C332" s="93"/>
      <c r="D332" s="154"/>
      <c r="E332" s="113"/>
      <c r="F332" s="95"/>
      <c r="G332" s="113"/>
      <c r="H332" s="153"/>
      <c r="I332" s="96"/>
      <c r="J332" s="153"/>
      <c r="K332" s="153"/>
    </row>
    <row r="333" spans="1:11" ht="18.75">
      <c r="A333" s="112"/>
      <c r="B333" s="114"/>
      <c r="C333" s="153" t="s">
        <v>359</v>
      </c>
      <c r="D333" s="154"/>
      <c r="E333" s="113"/>
      <c r="F333" s="153" t="s">
        <v>393</v>
      </c>
      <c r="G333" s="113"/>
      <c r="H333" s="153"/>
      <c r="I333" s="153" t="s">
        <v>371</v>
      </c>
      <c r="J333" s="153"/>
      <c r="K333" s="153"/>
    </row>
    <row r="334" spans="1:11" ht="18.75">
      <c r="A334" s="112"/>
      <c r="B334" s="114"/>
      <c r="C334" s="153" t="s">
        <v>289</v>
      </c>
      <c r="D334" s="116"/>
      <c r="E334" s="113"/>
      <c r="F334" s="153" t="s">
        <v>392</v>
      </c>
      <c r="G334" s="113"/>
      <c r="H334" s="113"/>
      <c r="I334" s="153" t="s">
        <v>396</v>
      </c>
      <c r="J334" s="129"/>
      <c r="K334" s="129"/>
    </row>
    <row r="335" spans="1:11" ht="15.75">
      <c r="A335" s="112"/>
      <c r="B335" s="114"/>
      <c r="C335" s="115"/>
      <c r="D335" s="116"/>
      <c r="E335" s="113"/>
      <c r="F335" s="113"/>
      <c r="G335" s="113"/>
      <c r="H335" s="113"/>
      <c r="I335" s="113"/>
      <c r="J335" s="129"/>
      <c r="K335" s="129"/>
    </row>
    <row r="336" spans="1:11" ht="15.75">
      <c r="A336" s="112"/>
      <c r="B336" s="114"/>
      <c r="C336" s="115"/>
      <c r="D336" s="116"/>
      <c r="E336" s="113"/>
      <c r="F336" s="113"/>
      <c r="G336" s="113"/>
      <c r="H336" s="113"/>
      <c r="I336" s="113"/>
      <c r="J336" s="129"/>
      <c r="K336" s="129"/>
    </row>
    <row r="337" spans="1:11" ht="15.75">
      <c r="A337" s="56"/>
      <c r="B337" s="7"/>
      <c r="D337" s="6"/>
      <c r="E337" s="50"/>
      <c r="G337" s="50"/>
      <c r="H337" s="52"/>
      <c r="J337" s="20"/>
      <c r="K337" s="20"/>
    </row>
    <row r="338" spans="4:11" ht="15.75">
      <c r="D338" s="6"/>
      <c r="H338" s="52"/>
      <c r="J338" s="20"/>
      <c r="K338" s="20"/>
    </row>
    <row r="339" spans="3:11" ht="15.75">
      <c r="C339" s="73"/>
      <c r="D339" s="6"/>
      <c r="F339" s="52"/>
      <c r="H339" s="52"/>
      <c r="I339" s="52"/>
      <c r="J339" s="20"/>
      <c r="K339" s="20"/>
    </row>
    <row r="340" spans="1:12" ht="18.75">
      <c r="A340" s="59"/>
      <c r="B340" s="59"/>
      <c r="E340" s="59"/>
      <c r="G340" s="59"/>
      <c r="L340" s="63"/>
    </row>
    <row r="341" spans="1:12" ht="20.25">
      <c r="A341" s="90"/>
      <c r="B341" s="90"/>
      <c r="C341" s="1"/>
      <c r="E341" s="90"/>
      <c r="G341" s="90"/>
      <c r="L341" s="64"/>
    </row>
    <row r="342" spans="1:13" ht="20.25">
      <c r="A342" s="90"/>
      <c r="B342" s="90"/>
      <c r="C342" s="59"/>
      <c r="D342" s="59"/>
      <c r="E342" s="90"/>
      <c r="F342" s="59"/>
      <c r="G342" s="90"/>
      <c r="H342" s="59"/>
      <c r="I342" s="59"/>
      <c r="J342" s="59"/>
      <c r="K342" s="59"/>
      <c r="L342" s="64"/>
      <c r="M342" s="64"/>
    </row>
    <row r="343" spans="1:12" ht="20.25">
      <c r="A343" s="91"/>
      <c r="B343" s="91"/>
      <c r="C343" s="90"/>
      <c r="D343" s="90"/>
      <c r="E343" s="91"/>
      <c r="F343" s="90"/>
      <c r="G343" s="91"/>
      <c r="H343" s="90"/>
      <c r="I343" s="90"/>
      <c r="J343" s="90"/>
      <c r="K343" s="90"/>
      <c r="L343" s="65"/>
    </row>
    <row r="344" spans="3:11" ht="20.25">
      <c r="C344" s="90"/>
      <c r="D344" s="90"/>
      <c r="F344" s="90"/>
      <c r="H344" s="90"/>
      <c r="I344" s="90"/>
      <c r="J344" s="90"/>
      <c r="K344" s="90"/>
    </row>
    <row r="345" spans="3:11" ht="15.75">
      <c r="C345" s="91"/>
      <c r="D345" s="91"/>
      <c r="F345" s="91"/>
      <c r="H345" s="91"/>
      <c r="I345" s="91"/>
      <c r="J345" s="91"/>
      <c r="K345" s="91"/>
    </row>
    <row r="346" spans="1:13" ht="18">
      <c r="A346" s="92"/>
      <c r="B346" s="92"/>
      <c r="C346" s="2"/>
      <c r="E346" s="92"/>
      <c r="G346" s="92"/>
      <c r="L346" s="66"/>
      <c r="M346" s="66"/>
    </row>
    <row r="347" ht="15.75">
      <c r="C347" s="2"/>
    </row>
    <row r="348" spans="3:11" ht="18">
      <c r="C348" s="92"/>
      <c r="D348" s="92"/>
      <c r="F348" s="92"/>
      <c r="H348" s="92"/>
      <c r="I348" s="92"/>
      <c r="J348" s="92"/>
      <c r="K348" s="92"/>
    </row>
    <row r="349" spans="1:12" ht="50.25" customHeight="1">
      <c r="A349" s="81"/>
      <c r="B349" s="82"/>
      <c r="C349" s="2"/>
      <c r="E349" s="84"/>
      <c r="G349" s="84"/>
      <c r="L349" s="78"/>
    </row>
    <row r="350" spans="1:12" ht="15.75">
      <c r="A350" s="26"/>
      <c r="B350" s="26"/>
      <c r="C350" s="2"/>
      <c r="E350" s="51"/>
      <c r="J350" s="60"/>
      <c r="L350" s="78"/>
    </row>
    <row r="351" spans="3:11" ht="15.75">
      <c r="C351" s="83"/>
      <c r="D351" s="83"/>
      <c r="F351" s="83"/>
      <c r="H351" s="83"/>
      <c r="I351" s="83"/>
      <c r="J351" s="82"/>
      <c r="K351" s="83"/>
    </row>
    <row r="352" spans="3:11" ht="15.75">
      <c r="C352" s="26"/>
      <c r="D352" s="26"/>
      <c r="F352" s="79"/>
      <c r="I352" s="80"/>
      <c r="J352" s="80"/>
      <c r="K352" s="80"/>
    </row>
    <row r="360" spans="3:11" s="26" customFormat="1" ht="15">
      <c r="C360"/>
      <c r="D360"/>
      <c r="F360" s="54"/>
      <c r="H360" s="51"/>
      <c r="I360" s="49"/>
      <c r="J360" s="49"/>
      <c r="K360" s="49"/>
    </row>
    <row r="361" spans="3:11" s="26" customFormat="1" ht="15">
      <c r="C361"/>
      <c r="D361"/>
      <c r="F361" s="54"/>
      <c r="H361" s="51"/>
      <c r="I361" s="49"/>
      <c r="J361" s="49"/>
      <c r="K361" s="49"/>
    </row>
    <row r="362" spans="3:11" ht="15.75">
      <c r="C362" s="26"/>
      <c r="D362" s="26"/>
      <c r="F362" s="26"/>
      <c r="H362" s="26"/>
      <c r="I362" s="26"/>
      <c r="J362" s="26"/>
      <c r="K362" s="26"/>
    </row>
    <row r="363" spans="3:11" ht="15.75">
      <c r="C363" s="26"/>
      <c r="D363" s="26"/>
      <c r="F363" s="26"/>
      <c r="H363" s="26"/>
      <c r="I363" s="26"/>
      <c r="J363" s="26"/>
      <c r="K363" s="26"/>
    </row>
    <row r="364" spans="3:11" s="26" customFormat="1" ht="15">
      <c r="C364"/>
      <c r="D364"/>
      <c r="F364" s="54"/>
      <c r="H364" s="51"/>
      <c r="I364" s="49"/>
      <c r="J364" s="49"/>
      <c r="K364" s="49"/>
    </row>
    <row r="366" spans="3:11" ht="15.75">
      <c r="C366" s="26"/>
      <c r="D366" s="26"/>
      <c r="F366" s="26"/>
      <c r="H366" s="26"/>
      <c r="I366" s="26"/>
      <c r="J366" s="26"/>
      <c r="K366" s="26"/>
    </row>
    <row r="368" spans="3:11" s="26" customFormat="1" ht="15">
      <c r="C368"/>
      <c r="D368"/>
      <c r="F368" s="54"/>
      <c r="H368" s="51"/>
      <c r="I368" s="49"/>
      <c r="J368" s="49"/>
      <c r="K368" s="49"/>
    </row>
    <row r="369" spans="1:11" s="26" customFormat="1" ht="15.75">
      <c r="A369" s="71"/>
      <c r="B369" s="72"/>
      <c r="C369"/>
      <c r="D369"/>
      <c r="E369" s="52"/>
      <c r="F369" s="54"/>
      <c r="G369" s="52"/>
      <c r="H369" s="51"/>
      <c r="I369" s="49"/>
      <c r="J369" s="49"/>
      <c r="K369" s="49"/>
    </row>
    <row r="370" spans="1:7" s="26" customFormat="1" ht="15.75">
      <c r="A370" s="71"/>
      <c r="B370" s="72"/>
      <c r="E370" s="52"/>
      <c r="G370" s="52"/>
    </row>
    <row r="371" spans="1:11" s="26" customFormat="1" ht="15.75">
      <c r="A371" s="71"/>
      <c r="B371" s="72"/>
      <c r="C371" s="73"/>
      <c r="D371" s="74"/>
      <c r="E371" s="52"/>
      <c r="F371" s="52"/>
      <c r="G371" s="52"/>
      <c r="H371" s="52"/>
      <c r="I371" s="52"/>
      <c r="J371" s="76"/>
      <c r="K371" s="20"/>
    </row>
    <row r="372" spans="1:11" s="26" customFormat="1" ht="15.75">
      <c r="A372" s="71"/>
      <c r="B372" s="72"/>
      <c r="C372" s="73"/>
      <c r="D372" s="74"/>
      <c r="E372" s="52"/>
      <c r="F372" s="52"/>
      <c r="G372" s="52"/>
      <c r="H372" s="52"/>
      <c r="I372" s="52"/>
      <c r="J372" s="76"/>
      <c r="K372" s="20"/>
    </row>
    <row r="373" spans="1:11" s="26" customFormat="1" ht="15.75">
      <c r="A373" s="71"/>
      <c r="B373" s="72"/>
      <c r="C373" s="73"/>
      <c r="D373" s="74"/>
      <c r="E373" s="52"/>
      <c r="F373" s="52"/>
      <c r="G373" s="52"/>
      <c r="H373" s="52"/>
      <c r="I373" s="52"/>
      <c r="J373" s="76"/>
      <c r="K373" s="20"/>
    </row>
    <row r="374" spans="1:11" s="26" customFormat="1" ht="15.75">
      <c r="A374" s="71"/>
      <c r="B374" s="72"/>
      <c r="C374" s="73"/>
      <c r="D374" s="74"/>
      <c r="E374" s="52"/>
      <c r="F374" s="52"/>
      <c r="G374" s="52"/>
      <c r="H374" s="52"/>
      <c r="I374" s="52"/>
      <c r="J374" s="76"/>
      <c r="K374" s="20"/>
    </row>
    <row r="375" spans="1:11" s="26" customFormat="1" ht="15.75">
      <c r="A375" s="71"/>
      <c r="B375" s="72"/>
      <c r="C375" s="73"/>
      <c r="D375" s="74"/>
      <c r="E375" s="52"/>
      <c r="F375" s="52"/>
      <c r="G375" s="52"/>
      <c r="H375" s="52"/>
      <c r="I375" s="52"/>
      <c r="J375" s="76"/>
      <c r="K375" s="20"/>
    </row>
    <row r="376" spans="1:11" s="26" customFormat="1" ht="15.75">
      <c r="A376" s="71"/>
      <c r="B376" s="72"/>
      <c r="C376" s="73"/>
      <c r="D376" s="74"/>
      <c r="E376" s="52"/>
      <c r="F376" s="52"/>
      <c r="G376" s="52"/>
      <c r="H376" s="52"/>
      <c r="I376" s="52"/>
      <c r="J376" s="76"/>
      <c r="K376" s="20"/>
    </row>
    <row r="377" spans="1:11" s="26" customFormat="1" ht="15.75">
      <c r="A377" s="71"/>
      <c r="B377" s="72"/>
      <c r="C377" s="73"/>
      <c r="D377" s="74"/>
      <c r="E377" s="52"/>
      <c r="F377" s="52"/>
      <c r="G377" s="52"/>
      <c r="H377" s="52"/>
      <c r="I377" s="52"/>
      <c r="J377" s="76"/>
      <c r="K377" s="20"/>
    </row>
    <row r="378" spans="1:11" s="26" customFormat="1" ht="15.75">
      <c r="A378" s="71"/>
      <c r="B378" s="72"/>
      <c r="C378" s="73"/>
      <c r="D378" s="74"/>
      <c r="E378" s="52"/>
      <c r="F378" s="52"/>
      <c r="G378" s="52"/>
      <c r="H378" s="52"/>
      <c r="I378" s="52"/>
      <c r="J378" s="76"/>
      <c r="K378" s="20"/>
    </row>
    <row r="379" spans="1:11" s="26" customFormat="1" ht="15.75">
      <c r="A379" s="71"/>
      <c r="B379" s="72"/>
      <c r="C379" s="73"/>
      <c r="D379" s="74"/>
      <c r="E379" s="52"/>
      <c r="F379" s="52"/>
      <c r="G379" s="52"/>
      <c r="H379" s="52"/>
      <c r="I379" s="52"/>
      <c r="J379" s="76"/>
      <c r="K379" s="20"/>
    </row>
    <row r="380" spans="1:11" s="26" customFormat="1" ht="15.75">
      <c r="A380" s="71"/>
      <c r="B380" s="72"/>
      <c r="C380" s="73"/>
      <c r="D380" s="74"/>
      <c r="E380" s="52"/>
      <c r="F380" s="52"/>
      <c r="G380" s="52"/>
      <c r="H380" s="52"/>
      <c r="I380" s="52"/>
      <c r="J380" s="76"/>
      <c r="K380" s="20"/>
    </row>
    <row r="381" spans="1:11" s="26" customFormat="1" ht="15.75">
      <c r="A381" s="71"/>
      <c r="B381" s="72"/>
      <c r="C381" s="73"/>
      <c r="D381" s="74"/>
      <c r="E381" s="52"/>
      <c r="F381" s="52"/>
      <c r="G381" s="52"/>
      <c r="H381" s="52"/>
      <c r="I381" s="52"/>
      <c r="J381" s="76"/>
      <c r="K381" s="20"/>
    </row>
    <row r="382" spans="1:11" s="26" customFormat="1" ht="15.75">
      <c r="A382" s="71"/>
      <c r="B382" s="72"/>
      <c r="C382" s="73"/>
      <c r="D382" s="74"/>
      <c r="E382" s="52"/>
      <c r="F382" s="52"/>
      <c r="G382" s="52"/>
      <c r="H382" s="52"/>
      <c r="I382" s="52"/>
      <c r="J382" s="76"/>
      <c r="K382" s="20"/>
    </row>
    <row r="383" spans="1:11" s="26" customFormat="1" ht="15.75">
      <c r="A383" s="71"/>
      <c r="B383" s="72"/>
      <c r="C383" s="73"/>
      <c r="D383" s="74"/>
      <c r="E383" s="52"/>
      <c r="F383" s="52"/>
      <c r="G383" s="52"/>
      <c r="H383" s="52"/>
      <c r="I383" s="52"/>
      <c r="J383" s="76"/>
      <c r="K383" s="20"/>
    </row>
    <row r="384" spans="1:11" s="26" customFormat="1" ht="15.75">
      <c r="A384" s="71"/>
      <c r="B384" s="72"/>
      <c r="C384" s="73"/>
      <c r="D384" s="74"/>
      <c r="E384" s="52"/>
      <c r="F384" s="52"/>
      <c r="G384" s="52"/>
      <c r="H384" s="52"/>
      <c r="I384" s="52"/>
      <c r="J384" s="76"/>
      <c r="K384" s="20"/>
    </row>
    <row r="385" spans="1:11" s="26" customFormat="1" ht="15.75">
      <c r="A385" s="71"/>
      <c r="B385" s="72"/>
      <c r="C385" s="73"/>
      <c r="D385" s="74"/>
      <c r="E385" s="52"/>
      <c r="F385" s="52"/>
      <c r="G385" s="52"/>
      <c r="H385" s="52"/>
      <c r="I385" s="52"/>
      <c r="J385" s="76"/>
      <c r="K385" s="20"/>
    </row>
    <row r="386" spans="2:13" s="26" customFormat="1" ht="15.75">
      <c r="B386"/>
      <c r="C386" s="73"/>
      <c r="D386" s="74"/>
      <c r="E386" s="53"/>
      <c r="F386" s="52"/>
      <c r="G386" s="51"/>
      <c r="H386" s="52"/>
      <c r="I386" s="52"/>
      <c r="J386" s="76"/>
      <c r="K386" s="20"/>
      <c r="L386" s="58"/>
      <c r="M386" s="19"/>
    </row>
    <row r="387" spans="2:13" s="26" customFormat="1" ht="15.75">
      <c r="B387"/>
      <c r="C387" s="73"/>
      <c r="D387" s="74"/>
      <c r="E387" s="53"/>
      <c r="F387" s="52"/>
      <c r="G387" s="51"/>
      <c r="H387" s="52"/>
      <c r="I387" s="52"/>
      <c r="J387" s="76"/>
      <c r="K387" s="20"/>
      <c r="L387" s="58"/>
      <c r="M387" s="19"/>
    </row>
    <row r="388" spans="1:13" s="26" customFormat="1" ht="18.75">
      <c r="A388" s="59"/>
      <c r="B388" s="59"/>
      <c r="C388"/>
      <c r="D388"/>
      <c r="E388" s="59"/>
      <c r="F388" s="54"/>
      <c r="G388" s="59"/>
      <c r="H388" s="51"/>
      <c r="I388" s="49"/>
      <c r="J388" s="49"/>
      <c r="K388" s="49"/>
      <c r="L388" s="63"/>
      <c r="M388" s="19"/>
    </row>
    <row r="389" spans="1:13" s="26" customFormat="1" ht="20.25">
      <c r="A389" s="90"/>
      <c r="B389" s="90"/>
      <c r="C389" s="1"/>
      <c r="D389"/>
      <c r="E389" s="90"/>
      <c r="F389" s="54"/>
      <c r="G389" s="90"/>
      <c r="H389" s="51"/>
      <c r="I389" s="49"/>
      <c r="J389" s="49"/>
      <c r="K389" s="49"/>
      <c r="L389" s="64"/>
      <c r="M389" s="19"/>
    </row>
    <row r="390" spans="1:13" s="26" customFormat="1" ht="20.25">
      <c r="A390" s="90"/>
      <c r="B390" s="90"/>
      <c r="C390" s="59"/>
      <c r="D390" s="59"/>
      <c r="E390" s="90"/>
      <c r="F390" s="59"/>
      <c r="G390" s="90"/>
      <c r="H390" s="59"/>
      <c r="I390" s="59"/>
      <c r="J390" s="59"/>
      <c r="K390" s="59"/>
      <c r="L390" s="64"/>
      <c r="M390" s="64"/>
    </row>
    <row r="391" spans="1:13" s="26" customFormat="1" ht="20.25">
      <c r="A391" s="91"/>
      <c r="B391" s="91"/>
      <c r="C391" s="90"/>
      <c r="D391" s="90"/>
      <c r="E391" s="91"/>
      <c r="F391" s="90"/>
      <c r="G391" s="91"/>
      <c r="H391" s="90"/>
      <c r="I391" s="90"/>
      <c r="J391" s="90"/>
      <c r="K391" s="90"/>
      <c r="L391" s="65"/>
      <c r="M391" s="19"/>
    </row>
    <row r="392" spans="2:13" s="26" customFormat="1" ht="20.25">
      <c r="B392"/>
      <c r="C392" s="90"/>
      <c r="D392" s="90"/>
      <c r="E392" s="53"/>
      <c r="F392" s="90"/>
      <c r="G392" s="51"/>
      <c r="H392" s="90"/>
      <c r="I392" s="90"/>
      <c r="J392" s="90"/>
      <c r="K392" s="90"/>
      <c r="L392" s="58"/>
      <c r="M392" s="19"/>
    </row>
    <row r="393" spans="2:13" s="26" customFormat="1" ht="15.75">
      <c r="B393"/>
      <c r="C393" s="91"/>
      <c r="D393" s="91"/>
      <c r="E393" s="53"/>
      <c r="F393" s="91"/>
      <c r="G393" s="51"/>
      <c r="H393" s="91"/>
      <c r="I393" s="91"/>
      <c r="J393" s="91"/>
      <c r="K393" s="91"/>
      <c r="L393" s="58"/>
      <c r="M393" s="19"/>
    </row>
    <row r="394" spans="1:13" s="26" customFormat="1" ht="18">
      <c r="A394" s="92"/>
      <c r="B394" s="92"/>
      <c r="C394" s="2"/>
      <c r="D394"/>
      <c r="E394" s="92"/>
      <c r="F394" s="54"/>
      <c r="G394" s="92"/>
      <c r="H394" s="51"/>
      <c r="I394" s="49"/>
      <c r="J394" s="49"/>
      <c r="K394" s="49"/>
      <c r="L394" s="66"/>
      <c r="M394" s="66"/>
    </row>
    <row r="395" spans="2:13" s="26" customFormat="1" ht="15.75">
      <c r="B395"/>
      <c r="C395" s="2"/>
      <c r="D395"/>
      <c r="E395" s="53"/>
      <c r="F395" s="54"/>
      <c r="G395" s="51"/>
      <c r="H395" s="51"/>
      <c r="I395" s="49"/>
      <c r="J395" s="49"/>
      <c r="K395" s="49"/>
      <c r="L395" s="58"/>
      <c r="M395" s="19"/>
    </row>
    <row r="396" spans="2:13" s="26" customFormat="1" ht="18">
      <c r="B396"/>
      <c r="C396" s="92"/>
      <c r="D396" s="92"/>
      <c r="E396" s="53"/>
      <c r="F396" s="92"/>
      <c r="G396" s="51"/>
      <c r="H396" s="92"/>
      <c r="I396" s="92"/>
      <c r="J396" s="92"/>
      <c r="K396" s="92"/>
      <c r="L396" s="58"/>
      <c r="M396" s="19"/>
    </row>
    <row r="397" spans="1:12" s="26" customFormat="1" ht="54.75" customHeight="1">
      <c r="A397" s="81"/>
      <c r="B397" s="82"/>
      <c r="C397" s="2"/>
      <c r="D397"/>
      <c r="E397" s="84"/>
      <c r="F397" s="54"/>
      <c r="G397" s="84"/>
      <c r="H397" s="51"/>
      <c r="I397" s="49"/>
      <c r="J397" s="49"/>
      <c r="K397" s="49"/>
      <c r="L397" s="72"/>
    </row>
    <row r="398" spans="3:11" s="26" customFormat="1" ht="15.75">
      <c r="C398" s="2"/>
      <c r="D398"/>
      <c r="F398" s="54"/>
      <c r="H398" s="51"/>
      <c r="I398" s="49"/>
      <c r="J398" s="60"/>
      <c r="K398" s="49"/>
    </row>
    <row r="399" spans="3:11" ht="15.75">
      <c r="C399" s="83"/>
      <c r="D399" s="83"/>
      <c r="F399" s="83"/>
      <c r="H399" s="83"/>
      <c r="I399" s="83"/>
      <c r="J399" s="82"/>
      <c r="K399" s="83"/>
    </row>
    <row r="400" spans="3:11" ht="15.75">
      <c r="C400" s="26"/>
      <c r="D400" s="26"/>
      <c r="F400" s="26"/>
      <c r="H400" s="26"/>
      <c r="I400" s="26"/>
      <c r="J400" s="26"/>
      <c r="K400" s="26"/>
    </row>
    <row r="402" spans="3:11" s="26" customFormat="1" ht="15">
      <c r="C402"/>
      <c r="D402"/>
      <c r="F402" s="54"/>
      <c r="H402" s="51"/>
      <c r="I402" s="49"/>
      <c r="J402" s="49"/>
      <c r="K402" s="49"/>
    </row>
    <row r="404" spans="3:11" ht="15.75">
      <c r="C404" s="26"/>
      <c r="D404" s="26"/>
      <c r="F404" s="26"/>
      <c r="H404" s="26"/>
      <c r="I404" s="26"/>
      <c r="J404" s="26"/>
      <c r="K404" s="26"/>
    </row>
    <row r="417" spans="1:7" ht="15.75">
      <c r="A417" s="56"/>
      <c r="B417" s="7"/>
      <c r="E417" s="50"/>
      <c r="G417" s="50"/>
    </row>
    <row r="418" spans="1:7" ht="15.75">
      <c r="A418" s="56"/>
      <c r="B418" s="7"/>
      <c r="E418" s="50"/>
      <c r="G418" s="50"/>
    </row>
    <row r="419" spans="1:11" ht="15.75">
      <c r="A419" s="56"/>
      <c r="B419" s="7"/>
      <c r="C419" s="62"/>
      <c r="D419" s="6"/>
      <c r="E419" s="50"/>
      <c r="F419" s="52"/>
      <c r="G419" s="50"/>
      <c r="H419" s="52"/>
      <c r="I419" s="52"/>
      <c r="J419" s="20"/>
      <c r="K419" s="75"/>
    </row>
    <row r="420" spans="1:11" ht="15.75">
      <c r="A420" s="56"/>
      <c r="B420" s="7"/>
      <c r="C420" s="62"/>
      <c r="D420" s="6"/>
      <c r="E420" s="50"/>
      <c r="F420" s="52"/>
      <c r="G420" s="50"/>
      <c r="H420" s="52"/>
      <c r="I420" s="52"/>
      <c r="J420" s="20"/>
      <c r="K420" s="75"/>
    </row>
    <row r="421" spans="1:11" ht="15.75">
      <c r="A421" s="56"/>
      <c r="B421" s="7"/>
      <c r="C421" s="62"/>
      <c r="D421" s="6"/>
      <c r="E421" s="50"/>
      <c r="F421" s="52"/>
      <c r="G421" s="50"/>
      <c r="H421" s="52"/>
      <c r="I421" s="52"/>
      <c r="J421" s="20"/>
      <c r="K421" s="75"/>
    </row>
    <row r="422" spans="1:11" ht="15.75">
      <c r="A422" s="56"/>
      <c r="B422" s="7"/>
      <c r="C422" s="62"/>
      <c r="D422" s="6"/>
      <c r="E422" s="50"/>
      <c r="F422" s="52"/>
      <c r="G422" s="50"/>
      <c r="H422" s="52"/>
      <c r="I422" s="52"/>
      <c r="J422" s="20"/>
      <c r="K422" s="75"/>
    </row>
    <row r="423" spans="1:11" ht="15.75">
      <c r="A423" s="56"/>
      <c r="B423" s="7"/>
      <c r="C423" s="62"/>
      <c r="D423" s="6"/>
      <c r="E423" s="50"/>
      <c r="F423" s="52"/>
      <c r="G423" s="50"/>
      <c r="H423" s="52"/>
      <c r="I423" s="52"/>
      <c r="J423" s="20"/>
      <c r="K423" s="75"/>
    </row>
    <row r="424" spans="1:11" ht="15.75">
      <c r="A424" s="56"/>
      <c r="B424" s="7"/>
      <c r="C424" s="62"/>
      <c r="D424" s="6"/>
      <c r="E424" s="50"/>
      <c r="F424" s="52"/>
      <c r="G424" s="50"/>
      <c r="H424" s="52"/>
      <c r="I424" s="52"/>
      <c r="J424" s="20"/>
      <c r="K424" s="75"/>
    </row>
    <row r="425" spans="1:11" ht="15.75">
      <c r="A425" s="56"/>
      <c r="B425" s="7"/>
      <c r="C425" s="62"/>
      <c r="D425" s="6"/>
      <c r="E425" s="50"/>
      <c r="F425" s="52"/>
      <c r="G425" s="50"/>
      <c r="H425" s="52"/>
      <c r="I425" s="52"/>
      <c r="J425" s="20"/>
      <c r="K425" s="75"/>
    </row>
    <row r="426" spans="1:11" ht="15.75">
      <c r="A426" s="56"/>
      <c r="B426" s="7"/>
      <c r="C426" s="62"/>
      <c r="D426" s="6"/>
      <c r="E426" s="50"/>
      <c r="F426" s="52"/>
      <c r="G426" s="50"/>
      <c r="H426" s="52"/>
      <c r="I426" s="52"/>
      <c r="J426" s="20"/>
      <c r="K426" s="75"/>
    </row>
    <row r="427" spans="1:11" ht="15.75">
      <c r="A427" s="56"/>
      <c r="B427" s="7"/>
      <c r="C427" s="62"/>
      <c r="D427" s="6"/>
      <c r="E427" s="50"/>
      <c r="F427" s="52"/>
      <c r="G427" s="50"/>
      <c r="H427" s="52"/>
      <c r="I427" s="52"/>
      <c r="J427" s="20"/>
      <c r="K427" s="75"/>
    </row>
    <row r="428" spans="1:11" ht="15.75">
      <c r="A428" s="56"/>
      <c r="B428" s="7"/>
      <c r="C428" s="62"/>
      <c r="D428" s="6"/>
      <c r="E428" s="50"/>
      <c r="F428" s="52"/>
      <c r="G428" s="50"/>
      <c r="H428" s="52"/>
      <c r="I428" s="52"/>
      <c r="J428" s="20"/>
      <c r="K428" s="75"/>
    </row>
    <row r="429" spans="1:11" ht="15.75">
      <c r="A429" s="56"/>
      <c r="B429" s="7"/>
      <c r="C429" s="62"/>
      <c r="D429" s="6"/>
      <c r="E429" s="50"/>
      <c r="F429" s="52"/>
      <c r="G429" s="50"/>
      <c r="H429" s="52"/>
      <c r="I429" s="52"/>
      <c r="J429" s="20"/>
      <c r="K429" s="75"/>
    </row>
    <row r="430" spans="1:11" ht="15.75">
      <c r="A430" s="56"/>
      <c r="B430" s="7"/>
      <c r="C430" s="62"/>
      <c r="D430" s="6"/>
      <c r="E430" s="50"/>
      <c r="F430" s="52"/>
      <c r="G430" s="50"/>
      <c r="H430" s="52"/>
      <c r="I430" s="52"/>
      <c r="J430" s="20"/>
      <c r="K430" s="75"/>
    </row>
    <row r="431" spans="1:11" ht="15.75">
      <c r="A431" s="56"/>
      <c r="B431" s="7"/>
      <c r="C431" s="62"/>
      <c r="D431" s="6"/>
      <c r="E431" s="50"/>
      <c r="F431" s="52"/>
      <c r="G431" s="50"/>
      <c r="H431" s="52"/>
      <c r="I431" s="52"/>
      <c r="J431" s="20"/>
      <c r="K431" s="75"/>
    </row>
    <row r="432" spans="1:11" ht="15.75">
      <c r="A432" s="56"/>
      <c r="B432" s="7"/>
      <c r="C432" s="62"/>
      <c r="D432" s="6"/>
      <c r="E432" s="50"/>
      <c r="F432" s="52"/>
      <c r="G432" s="50"/>
      <c r="H432" s="52"/>
      <c r="I432" s="52"/>
      <c r="J432" s="20"/>
      <c r="K432" s="75"/>
    </row>
    <row r="433" spans="3:11" ht="15.75">
      <c r="C433" s="62"/>
      <c r="D433" s="6"/>
      <c r="F433" s="52"/>
      <c r="H433" s="52"/>
      <c r="I433" s="52"/>
      <c r="J433" s="20"/>
      <c r="K433" s="75"/>
    </row>
    <row r="434" spans="3:11" ht="15.75">
      <c r="C434" s="62"/>
      <c r="D434" s="6"/>
      <c r="F434" s="52"/>
      <c r="H434" s="52"/>
      <c r="I434" s="52"/>
      <c r="J434" s="20"/>
      <c r="K434" s="75"/>
    </row>
    <row r="435" spans="1:12" ht="18.75">
      <c r="A435" s="59"/>
      <c r="B435" s="59"/>
      <c r="E435" s="59"/>
      <c r="G435" s="59"/>
      <c r="L435" s="63"/>
    </row>
    <row r="436" spans="1:12" ht="20.25">
      <c r="A436" s="90"/>
      <c r="B436" s="90"/>
      <c r="C436" s="1"/>
      <c r="E436" s="90"/>
      <c r="G436" s="90"/>
      <c r="L436" s="64"/>
    </row>
    <row r="437" spans="1:13" ht="20.25">
      <c r="A437" s="90"/>
      <c r="B437" s="90"/>
      <c r="C437" s="59"/>
      <c r="D437" s="59"/>
      <c r="E437" s="90"/>
      <c r="F437" s="59"/>
      <c r="G437" s="90"/>
      <c r="H437" s="59"/>
      <c r="I437" s="59"/>
      <c r="J437" s="59"/>
      <c r="K437" s="59"/>
      <c r="L437" s="64"/>
      <c r="M437" s="64"/>
    </row>
    <row r="438" spans="1:12" ht="20.25">
      <c r="A438" s="91"/>
      <c r="B438" s="91"/>
      <c r="C438" s="90"/>
      <c r="D438" s="90"/>
      <c r="E438" s="91"/>
      <c r="F438" s="90"/>
      <c r="G438" s="91"/>
      <c r="H438" s="90"/>
      <c r="I438" s="90"/>
      <c r="J438" s="90"/>
      <c r="K438" s="90"/>
      <c r="L438" s="65"/>
    </row>
    <row r="439" spans="3:11" ht="20.25">
      <c r="C439" s="90"/>
      <c r="D439" s="90"/>
      <c r="F439" s="90"/>
      <c r="H439" s="90"/>
      <c r="I439" s="90"/>
      <c r="J439" s="90"/>
      <c r="K439" s="90"/>
    </row>
    <row r="440" spans="3:11" ht="15.75">
      <c r="C440" s="91"/>
      <c r="D440" s="91"/>
      <c r="F440" s="91"/>
      <c r="H440" s="91"/>
      <c r="I440" s="91"/>
      <c r="J440" s="91"/>
      <c r="K440" s="91"/>
    </row>
    <row r="441" spans="1:13" ht="18">
      <c r="A441" s="92"/>
      <c r="B441" s="92"/>
      <c r="C441" s="2"/>
      <c r="E441" s="92"/>
      <c r="G441" s="92"/>
      <c r="L441" s="66"/>
      <c r="M441" s="66"/>
    </row>
    <row r="442" ht="15.75">
      <c r="C442" s="2"/>
    </row>
    <row r="443" spans="3:11" ht="18">
      <c r="C443" s="92"/>
      <c r="D443" s="92"/>
      <c r="F443" s="92"/>
      <c r="H443" s="92"/>
      <c r="I443" s="92"/>
      <c r="J443" s="92"/>
      <c r="K443" s="92"/>
    </row>
    <row r="444" spans="1:12" ht="49.5" customHeight="1">
      <c r="A444" s="81"/>
      <c r="B444" s="82"/>
      <c r="C444" s="2"/>
      <c r="E444" s="84"/>
      <c r="G444" s="84"/>
      <c r="L444" s="85"/>
    </row>
    <row r="445" spans="3:10" ht="15.75">
      <c r="C445" s="2"/>
      <c r="J445" s="60"/>
    </row>
    <row r="446" spans="3:11" ht="15.75">
      <c r="C446" s="83"/>
      <c r="D446" s="83"/>
      <c r="F446" s="83"/>
      <c r="H446" s="83"/>
      <c r="I446" s="83"/>
      <c r="J446" s="82"/>
      <c r="K446" s="83"/>
    </row>
    <row r="449" spans="3:11" s="26" customFormat="1" ht="15">
      <c r="C449"/>
      <c r="D449"/>
      <c r="F449" s="54"/>
      <c r="H449" s="51"/>
      <c r="I449" s="49"/>
      <c r="J449" s="49"/>
      <c r="K449" s="49"/>
    </row>
    <row r="451" spans="3:11" ht="15.75">
      <c r="C451" s="26"/>
      <c r="D451" s="26"/>
      <c r="F451" s="26"/>
      <c r="H451" s="26"/>
      <c r="I451" s="26"/>
      <c r="J451" s="26"/>
      <c r="K451" s="26"/>
    </row>
    <row r="460" ht="15.75">
      <c r="C460" s="57"/>
    </row>
  </sheetData>
  <sheetProtection/>
  <mergeCells count="5">
    <mergeCell ref="A3:K3"/>
    <mergeCell ref="A4:K4"/>
    <mergeCell ref="A5:K5"/>
    <mergeCell ref="A6:K6"/>
    <mergeCell ref="A9:K9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landscape" scale="60" r:id="rId2"/>
  <ignoredErrors>
    <ignoredError sqref="K256 K259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32"/>
  <sheetViews>
    <sheetView zoomScale="90" zoomScaleNormal="90" zoomScaleSheetLayoutView="80" zoomScalePageLayoutView="46" workbookViewId="0" topLeftCell="A1">
      <selection activeCell="O326" sqref="O326"/>
    </sheetView>
  </sheetViews>
  <sheetFormatPr defaultColWidth="11.421875" defaultRowHeight="15"/>
  <cols>
    <col min="1" max="1" width="12.57421875" style="0" customWidth="1"/>
    <col min="2" max="2" width="15.8515625" style="0" customWidth="1"/>
    <col min="3" max="3" width="44.57421875" style="0" customWidth="1"/>
    <col min="4" max="4" width="13.421875" style="7" customWidth="1"/>
    <col min="5" max="5" width="0" style="53" hidden="1" customWidth="1"/>
    <col min="6" max="6" width="19.8515625" style="54" customWidth="1"/>
    <col min="7" max="7" width="0" style="51" hidden="1" customWidth="1"/>
    <col min="8" max="8" width="23.00390625" style="51" customWidth="1"/>
    <col min="9" max="9" width="22.421875" style="49" customWidth="1"/>
    <col min="10" max="10" width="16.7109375" style="49" customWidth="1"/>
    <col min="11" max="11" width="16.57421875" style="49" customWidth="1"/>
    <col min="12" max="12" width="20.28125" style="19" customWidth="1"/>
    <col min="13" max="13" width="15.57421875" style="19" customWidth="1"/>
  </cols>
  <sheetData>
    <row r="1" spans="1:11" ht="15">
      <c r="A1" s="163"/>
      <c r="B1" s="163"/>
      <c r="C1" s="164"/>
      <c r="D1" s="165"/>
      <c r="E1" s="166"/>
      <c r="F1" s="167"/>
      <c r="G1" s="166"/>
      <c r="H1" s="166"/>
      <c r="I1" s="168"/>
      <c r="J1" s="168"/>
      <c r="K1" s="168"/>
    </row>
    <row r="2" spans="1:12" ht="18.75">
      <c r="A2" s="231" t="s">
        <v>0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63"/>
    </row>
    <row r="3" spans="1:12" ht="20.25">
      <c r="A3" s="231" t="s">
        <v>251</v>
      </c>
      <c r="B3" s="231"/>
      <c r="C3" s="231"/>
      <c r="D3" s="231"/>
      <c r="E3" s="231"/>
      <c r="F3" s="231"/>
      <c r="G3" s="231"/>
      <c r="H3" s="231"/>
      <c r="I3" s="231"/>
      <c r="J3" s="231"/>
      <c r="K3" s="231"/>
      <c r="L3" s="64"/>
    </row>
    <row r="4" spans="1:12" ht="20.25">
      <c r="A4" s="231" t="s">
        <v>321</v>
      </c>
      <c r="B4" s="231"/>
      <c r="C4" s="231"/>
      <c r="D4" s="231"/>
      <c r="E4" s="231"/>
      <c r="F4" s="231"/>
      <c r="G4" s="231"/>
      <c r="H4" s="231"/>
      <c r="I4" s="231"/>
      <c r="J4" s="231"/>
      <c r="K4" s="231"/>
      <c r="L4" s="64"/>
    </row>
    <row r="5" spans="1:12" ht="18.75">
      <c r="A5" s="232"/>
      <c r="B5" s="232"/>
      <c r="C5" s="232"/>
      <c r="D5" s="232"/>
      <c r="E5" s="232"/>
      <c r="F5" s="232"/>
      <c r="G5" s="232"/>
      <c r="H5" s="232"/>
      <c r="I5" s="232"/>
      <c r="J5" s="232"/>
      <c r="K5" s="232"/>
      <c r="L5" s="65"/>
    </row>
    <row r="6" spans="1:12" ht="15.75">
      <c r="A6" s="163"/>
      <c r="B6" s="163"/>
      <c r="C6" s="169"/>
      <c r="D6" s="163"/>
      <c r="E6" s="166"/>
      <c r="F6" s="167"/>
      <c r="G6" s="166"/>
      <c r="H6" s="166"/>
      <c r="I6" s="168"/>
      <c r="J6" s="170"/>
      <c r="K6" s="168"/>
      <c r="L6" s="58"/>
    </row>
    <row r="7" spans="1:12" ht="15.75" customHeight="1">
      <c r="A7" s="163"/>
      <c r="B7" s="163"/>
      <c r="C7" s="169"/>
      <c r="D7" s="163"/>
      <c r="E7" s="166"/>
      <c r="F7" s="167"/>
      <c r="G7" s="166"/>
      <c r="H7" s="166"/>
      <c r="I7" s="168"/>
      <c r="J7" s="168"/>
      <c r="K7" s="168"/>
      <c r="L7" s="58"/>
    </row>
    <row r="8" spans="1:13" ht="18">
      <c r="A8" s="233" t="s">
        <v>561</v>
      </c>
      <c r="B8" s="233"/>
      <c r="C8" s="233"/>
      <c r="D8" s="233"/>
      <c r="E8" s="233"/>
      <c r="F8" s="233"/>
      <c r="G8" s="233"/>
      <c r="H8" s="233"/>
      <c r="I8" s="233"/>
      <c r="J8" s="233"/>
      <c r="K8" s="233"/>
      <c r="L8" s="66"/>
      <c r="M8" s="66"/>
    </row>
    <row r="9" spans="1:11" ht="15">
      <c r="A9" s="163"/>
      <c r="B9" s="163"/>
      <c r="C9" s="169"/>
      <c r="D9" s="165"/>
      <c r="E9" s="166"/>
      <c r="F9" s="167"/>
      <c r="G9" s="166"/>
      <c r="H9" s="166"/>
      <c r="I9" s="168"/>
      <c r="J9" s="168"/>
      <c r="K9" s="168"/>
    </row>
    <row r="10" spans="1:11" ht="15">
      <c r="A10" s="163"/>
      <c r="B10" s="163"/>
      <c r="C10" s="169"/>
      <c r="D10" s="165"/>
      <c r="E10" s="166"/>
      <c r="F10" s="167"/>
      <c r="G10" s="166"/>
      <c r="H10" s="166"/>
      <c r="I10" s="168"/>
      <c r="J10" s="168"/>
      <c r="K10" s="168"/>
    </row>
    <row r="11" spans="1:11" ht="51">
      <c r="A11" s="171" t="s">
        <v>320</v>
      </c>
      <c r="B11" s="172" t="s">
        <v>284</v>
      </c>
      <c r="C11" s="173" t="s">
        <v>283</v>
      </c>
      <c r="D11" s="172" t="s">
        <v>285</v>
      </c>
      <c r="E11" s="174" t="s">
        <v>5</v>
      </c>
      <c r="F11" s="100" t="s">
        <v>553</v>
      </c>
      <c r="G11" s="102" t="s">
        <v>10</v>
      </c>
      <c r="H11" s="100" t="s">
        <v>554</v>
      </c>
      <c r="I11" s="100" t="s">
        <v>555</v>
      </c>
      <c r="J11" s="172" t="s">
        <v>286</v>
      </c>
      <c r="K11" s="175" t="s">
        <v>287</v>
      </c>
    </row>
    <row r="12" spans="1:11" ht="15">
      <c r="A12" s="176">
        <v>43111</v>
      </c>
      <c r="B12" s="177">
        <v>1988</v>
      </c>
      <c r="C12" s="178" t="s">
        <v>573</v>
      </c>
      <c r="D12" s="179" t="s">
        <v>80</v>
      </c>
      <c r="E12" s="180">
        <v>1</v>
      </c>
      <c r="F12" s="181">
        <v>12</v>
      </c>
      <c r="G12" s="181"/>
      <c r="H12" s="181">
        <v>11</v>
      </c>
      <c r="I12" s="181">
        <v>11</v>
      </c>
      <c r="J12" s="182">
        <v>1151.5</v>
      </c>
      <c r="K12" s="183">
        <f aca="true" t="shared" si="0" ref="K12:K51">SUM(I12*J12)</f>
        <v>12666.5</v>
      </c>
    </row>
    <row r="13" spans="1:11" ht="15">
      <c r="A13" s="176">
        <v>43739</v>
      </c>
      <c r="B13" s="177">
        <v>8773</v>
      </c>
      <c r="C13" s="178" t="s">
        <v>362</v>
      </c>
      <c r="D13" s="179" t="s">
        <v>322</v>
      </c>
      <c r="E13" s="180"/>
      <c r="F13" s="181">
        <v>39</v>
      </c>
      <c r="G13" s="181"/>
      <c r="H13" s="181">
        <v>33</v>
      </c>
      <c r="I13" s="181">
        <v>14</v>
      </c>
      <c r="J13" s="182">
        <v>82</v>
      </c>
      <c r="K13" s="183">
        <f t="shared" si="0"/>
        <v>1148</v>
      </c>
    </row>
    <row r="14" spans="1:11" ht="15">
      <c r="A14" s="176">
        <v>43406</v>
      </c>
      <c r="B14" s="177">
        <v>9374</v>
      </c>
      <c r="C14" s="184" t="s">
        <v>81</v>
      </c>
      <c r="D14" s="179" t="s">
        <v>80</v>
      </c>
      <c r="E14" s="180">
        <v>57</v>
      </c>
      <c r="F14" s="181">
        <v>25</v>
      </c>
      <c r="G14" s="181"/>
      <c r="H14" s="181">
        <v>2</v>
      </c>
      <c r="I14" s="181">
        <v>40</v>
      </c>
      <c r="J14" s="182">
        <v>168.3</v>
      </c>
      <c r="K14" s="183">
        <f t="shared" si="0"/>
        <v>6732</v>
      </c>
    </row>
    <row r="15" spans="1:11" ht="15">
      <c r="A15" s="176">
        <v>43384</v>
      </c>
      <c r="B15" s="177">
        <v>1990</v>
      </c>
      <c r="C15" s="184" t="s">
        <v>269</v>
      </c>
      <c r="D15" s="179" t="s">
        <v>82</v>
      </c>
      <c r="E15" s="180">
        <v>7</v>
      </c>
      <c r="F15" s="181">
        <v>0</v>
      </c>
      <c r="G15" s="181"/>
      <c r="H15" s="181">
        <v>0</v>
      </c>
      <c r="I15" s="181">
        <v>13</v>
      </c>
      <c r="J15" s="182">
        <v>4205</v>
      </c>
      <c r="K15" s="183">
        <f t="shared" si="0"/>
        <v>54665</v>
      </c>
    </row>
    <row r="16" spans="1:11" ht="15">
      <c r="A16" s="176">
        <v>43406</v>
      </c>
      <c r="B16" s="177">
        <v>1992</v>
      </c>
      <c r="C16" s="184" t="s">
        <v>244</v>
      </c>
      <c r="D16" s="179" t="s">
        <v>82</v>
      </c>
      <c r="E16" s="180">
        <v>200</v>
      </c>
      <c r="F16" s="181">
        <v>85</v>
      </c>
      <c r="G16" s="181"/>
      <c r="H16" s="181">
        <v>85</v>
      </c>
      <c r="I16" s="181">
        <v>85</v>
      </c>
      <c r="J16" s="182">
        <v>35.4</v>
      </c>
      <c r="K16" s="183">
        <f t="shared" si="0"/>
        <v>3009</v>
      </c>
    </row>
    <row r="17" spans="1:11" ht="15">
      <c r="A17" s="176">
        <v>43125</v>
      </c>
      <c r="B17" s="177">
        <v>10452</v>
      </c>
      <c r="C17" s="184" t="s">
        <v>83</v>
      </c>
      <c r="D17" s="179" t="s">
        <v>82</v>
      </c>
      <c r="E17" s="180">
        <v>200</v>
      </c>
      <c r="F17" s="181">
        <v>0</v>
      </c>
      <c r="G17" s="181"/>
      <c r="H17" s="181">
        <v>3700</v>
      </c>
      <c r="I17" s="181">
        <v>1600</v>
      </c>
      <c r="J17" s="182">
        <v>1.42</v>
      </c>
      <c r="K17" s="183">
        <f t="shared" si="0"/>
        <v>2272</v>
      </c>
    </row>
    <row r="18" spans="1:11" ht="15">
      <c r="A18" s="176">
        <v>43406</v>
      </c>
      <c r="B18" s="177">
        <v>9143</v>
      </c>
      <c r="C18" s="184" t="s">
        <v>258</v>
      </c>
      <c r="D18" s="179" t="s">
        <v>82</v>
      </c>
      <c r="E18" s="180">
        <v>3800</v>
      </c>
      <c r="F18" s="181">
        <v>600</v>
      </c>
      <c r="G18" s="181"/>
      <c r="H18" s="181">
        <v>1900</v>
      </c>
      <c r="I18" s="181">
        <v>1500</v>
      </c>
      <c r="J18" s="182">
        <v>1.46</v>
      </c>
      <c r="K18" s="183">
        <f t="shared" si="0"/>
        <v>2190</v>
      </c>
    </row>
    <row r="19" spans="1:11" ht="15">
      <c r="A19" s="176">
        <v>43288</v>
      </c>
      <c r="B19" s="177">
        <v>1945</v>
      </c>
      <c r="C19" s="185" t="s">
        <v>324</v>
      </c>
      <c r="D19" s="179" t="s">
        <v>82</v>
      </c>
      <c r="E19" s="186"/>
      <c r="F19" s="181">
        <v>150</v>
      </c>
      <c r="G19" s="186"/>
      <c r="H19" s="181">
        <v>50</v>
      </c>
      <c r="I19" s="181">
        <v>0</v>
      </c>
      <c r="J19" s="182">
        <v>16.71</v>
      </c>
      <c r="K19" s="183">
        <f t="shared" si="0"/>
        <v>0</v>
      </c>
    </row>
    <row r="20" spans="1:11" ht="15">
      <c r="A20" s="176">
        <v>43289</v>
      </c>
      <c r="B20" s="177">
        <v>1946</v>
      </c>
      <c r="C20" s="185" t="s">
        <v>325</v>
      </c>
      <c r="D20" s="179" t="s">
        <v>82</v>
      </c>
      <c r="E20" s="187"/>
      <c r="F20" s="181">
        <v>150</v>
      </c>
      <c r="G20" s="187"/>
      <c r="H20" s="188">
        <v>250</v>
      </c>
      <c r="I20" s="189">
        <v>200</v>
      </c>
      <c r="J20" s="182">
        <v>15.4</v>
      </c>
      <c r="K20" s="183">
        <f t="shared" si="0"/>
        <v>3080</v>
      </c>
    </row>
    <row r="21" spans="1:11" ht="15">
      <c r="A21" s="176">
        <v>43306</v>
      </c>
      <c r="B21" s="177">
        <v>1527</v>
      </c>
      <c r="C21" s="184" t="s">
        <v>84</v>
      </c>
      <c r="D21" s="190" t="s">
        <v>80</v>
      </c>
      <c r="E21" s="180">
        <v>82</v>
      </c>
      <c r="F21" s="181">
        <v>34</v>
      </c>
      <c r="G21" s="181"/>
      <c r="H21" s="181">
        <v>126</v>
      </c>
      <c r="I21" s="181">
        <v>112</v>
      </c>
      <c r="J21" s="182">
        <v>324.63</v>
      </c>
      <c r="K21" s="183">
        <f t="shared" si="0"/>
        <v>36358.56</v>
      </c>
    </row>
    <row r="22" spans="1:11" ht="15">
      <c r="A22" s="176">
        <v>43424</v>
      </c>
      <c r="B22" s="177">
        <v>1967</v>
      </c>
      <c r="C22" s="184" t="s">
        <v>86</v>
      </c>
      <c r="D22" s="179" t="s">
        <v>85</v>
      </c>
      <c r="E22" s="180">
        <v>357</v>
      </c>
      <c r="F22" s="181">
        <v>200</v>
      </c>
      <c r="G22" s="181"/>
      <c r="H22" s="181">
        <v>156</v>
      </c>
      <c r="I22" s="181">
        <v>333</v>
      </c>
      <c r="J22" s="182">
        <v>145.2</v>
      </c>
      <c r="K22" s="183">
        <f t="shared" si="0"/>
        <v>48351.6</v>
      </c>
    </row>
    <row r="23" spans="1:11" ht="15">
      <c r="A23" s="176">
        <v>43283</v>
      </c>
      <c r="B23" s="177">
        <v>9247</v>
      </c>
      <c r="C23" s="191" t="s">
        <v>372</v>
      </c>
      <c r="D23" s="179" t="s">
        <v>82</v>
      </c>
      <c r="E23" s="180"/>
      <c r="F23" s="181">
        <v>40</v>
      </c>
      <c r="G23" s="181"/>
      <c r="H23" s="181">
        <v>40</v>
      </c>
      <c r="I23" s="181">
        <v>40</v>
      </c>
      <c r="J23" s="182">
        <v>494.24</v>
      </c>
      <c r="K23" s="183">
        <f t="shared" si="0"/>
        <v>19769.6</v>
      </c>
    </row>
    <row r="24" spans="1:11" ht="15">
      <c r="A24" s="176">
        <v>43095</v>
      </c>
      <c r="B24" s="177">
        <v>9236</v>
      </c>
      <c r="C24" s="191" t="s">
        <v>87</v>
      </c>
      <c r="D24" s="179" t="s">
        <v>82</v>
      </c>
      <c r="E24" s="180">
        <v>5800</v>
      </c>
      <c r="F24" s="181">
        <v>7300</v>
      </c>
      <c r="G24" s="181"/>
      <c r="H24" s="181">
        <v>7300</v>
      </c>
      <c r="I24" s="181">
        <v>7300</v>
      </c>
      <c r="J24" s="182">
        <v>0.35</v>
      </c>
      <c r="K24" s="183">
        <f t="shared" si="0"/>
        <v>2555</v>
      </c>
    </row>
    <row r="25" spans="1:11" ht="15">
      <c r="A25" s="176">
        <v>43287</v>
      </c>
      <c r="B25" s="177">
        <v>9237</v>
      </c>
      <c r="C25" s="184" t="s">
        <v>565</v>
      </c>
      <c r="D25" s="179" t="s">
        <v>82</v>
      </c>
      <c r="E25" s="180">
        <v>432</v>
      </c>
      <c r="F25" s="181">
        <v>738</v>
      </c>
      <c r="G25" s="181"/>
      <c r="H25" s="181">
        <v>478</v>
      </c>
      <c r="I25" s="192">
        <v>1268</v>
      </c>
      <c r="J25" s="182">
        <v>593.79</v>
      </c>
      <c r="K25" s="183">
        <f t="shared" si="0"/>
        <v>752925.72</v>
      </c>
    </row>
    <row r="26" spans="1:11" s="26" customFormat="1" ht="15">
      <c r="A26" s="193">
        <v>43473</v>
      </c>
      <c r="B26" s="177">
        <v>2031</v>
      </c>
      <c r="C26" s="184" t="s">
        <v>88</v>
      </c>
      <c r="D26" s="179" t="s">
        <v>82</v>
      </c>
      <c r="E26" s="180">
        <v>2000</v>
      </c>
      <c r="F26" s="181">
        <v>10718</v>
      </c>
      <c r="G26" s="181"/>
      <c r="H26" s="181">
        <v>11618</v>
      </c>
      <c r="I26" s="181">
        <v>11618</v>
      </c>
      <c r="J26" s="182">
        <v>21.6</v>
      </c>
      <c r="K26" s="183">
        <f t="shared" si="0"/>
        <v>250948.80000000002</v>
      </c>
    </row>
    <row r="27" spans="1:11" ht="15">
      <c r="A27" s="176">
        <v>43125</v>
      </c>
      <c r="B27" s="177">
        <v>2032</v>
      </c>
      <c r="C27" s="184" t="s">
        <v>245</v>
      </c>
      <c r="D27" s="179" t="s">
        <v>82</v>
      </c>
      <c r="E27" s="180">
        <v>710</v>
      </c>
      <c r="F27" s="181">
        <v>80</v>
      </c>
      <c r="G27" s="181"/>
      <c r="H27" s="181">
        <v>80</v>
      </c>
      <c r="I27" s="181">
        <v>80</v>
      </c>
      <c r="J27" s="182">
        <v>87.32</v>
      </c>
      <c r="K27" s="183">
        <f t="shared" si="0"/>
        <v>6985.599999999999</v>
      </c>
    </row>
    <row r="28" spans="1:11" ht="15">
      <c r="A28" s="176">
        <v>42951</v>
      </c>
      <c r="B28" s="177">
        <v>2033</v>
      </c>
      <c r="C28" s="184" t="s">
        <v>75</v>
      </c>
      <c r="D28" s="179" t="s">
        <v>82</v>
      </c>
      <c r="E28" s="180">
        <v>375</v>
      </c>
      <c r="F28" s="181">
        <v>554</v>
      </c>
      <c r="G28" s="181"/>
      <c r="H28" s="181">
        <v>600</v>
      </c>
      <c r="I28" s="181">
        <v>1050</v>
      </c>
      <c r="J28" s="182">
        <v>14.25</v>
      </c>
      <c r="K28" s="183">
        <f t="shared" si="0"/>
        <v>14962.5</v>
      </c>
    </row>
    <row r="29" spans="1:11" ht="15">
      <c r="A29" s="176">
        <v>43287</v>
      </c>
      <c r="B29" s="177">
        <v>2034</v>
      </c>
      <c r="C29" s="184" t="s">
        <v>270</v>
      </c>
      <c r="D29" s="179" t="s">
        <v>82</v>
      </c>
      <c r="E29" s="180">
        <v>2208</v>
      </c>
      <c r="F29" s="181">
        <v>400</v>
      </c>
      <c r="G29" s="181"/>
      <c r="H29" s="181">
        <v>395</v>
      </c>
      <c r="I29" s="181">
        <v>395</v>
      </c>
      <c r="J29" s="182">
        <v>31.46</v>
      </c>
      <c r="K29" s="183">
        <f t="shared" si="0"/>
        <v>12426.7</v>
      </c>
    </row>
    <row r="30" spans="1:13" s="26" customFormat="1" ht="15">
      <c r="A30" s="176">
        <v>43102</v>
      </c>
      <c r="B30" s="177">
        <v>2035</v>
      </c>
      <c r="C30" s="184" t="s">
        <v>230</v>
      </c>
      <c r="D30" s="179" t="s">
        <v>82</v>
      </c>
      <c r="E30" s="180">
        <v>2890</v>
      </c>
      <c r="F30" s="181">
        <v>5975</v>
      </c>
      <c r="G30" s="181"/>
      <c r="H30" s="181">
        <v>6375</v>
      </c>
      <c r="I30" s="181">
        <v>6375</v>
      </c>
      <c r="J30" s="182">
        <v>77</v>
      </c>
      <c r="K30" s="183">
        <f t="shared" si="0"/>
        <v>490875</v>
      </c>
      <c r="L30" s="89"/>
      <c r="M30" s="89"/>
    </row>
    <row r="31" spans="1:11" s="26" customFormat="1" ht="15">
      <c r="A31" s="176">
        <v>43102</v>
      </c>
      <c r="B31" s="177">
        <v>2037</v>
      </c>
      <c r="C31" s="184" t="s">
        <v>301</v>
      </c>
      <c r="D31" s="179" t="s">
        <v>82</v>
      </c>
      <c r="E31" s="180"/>
      <c r="F31" s="181">
        <v>0</v>
      </c>
      <c r="G31" s="181"/>
      <c r="H31" s="181">
        <v>2470</v>
      </c>
      <c r="I31" s="181">
        <v>2470</v>
      </c>
      <c r="J31" s="194">
        <v>36.08</v>
      </c>
      <c r="K31" s="183">
        <f t="shared" si="0"/>
        <v>89117.59999999999</v>
      </c>
    </row>
    <row r="32" spans="1:11" ht="15">
      <c r="A32" s="176">
        <v>43161</v>
      </c>
      <c r="B32" s="177">
        <v>2079</v>
      </c>
      <c r="C32" s="184" t="s">
        <v>89</v>
      </c>
      <c r="D32" s="179" t="s">
        <v>82</v>
      </c>
      <c r="E32" s="180">
        <v>1300</v>
      </c>
      <c r="F32" s="181">
        <v>2400</v>
      </c>
      <c r="G32" s="181"/>
      <c r="H32" s="181">
        <v>2400</v>
      </c>
      <c r="I32" s="181">
        <v>2400</v>
      </c>
      <c r="J32" s="182">
        <v>2.26</v>
      </c>
      <c r="K32" s="183">
        <f t="shared" si="0"/>
        <v>5423.999999999999</v>
      </c>
    </row>
    <row r="33" spans="1:11" ht="15">
      <c r="A33" s="176">
        <v>43430</v>
      </c>
      <c r="B33" s="177">
        <v>2080</v>
      </c>
      <c r="C33" s="184" t="s">
        <v>90</v>
      </c>
      <c r="D33" s="179" t="s">
        <v>82</v>
      </c>
      <c r="E33" s="180">
        <v>1200</v>
      </c>
      <c r="F33" s="181">
        <v>1390</v>
      </c>
      <c r="G33" s="181"/>
      <c r="H33" s="181">
        <v>1390</v>
      </c>
      <c r="I33" s="181">
        <v>1390</v>
      </c>
      <c r="J33" s="182">
        <v>2.02</v>
      </c>
      <c r="K33" s="183">
        <f t="shared" si="0"/>
        <v>2807.8</v>
      </c>
    </row>
    <row r="34" spans="1:11" ht="15">
      <c r="A34" s="176">
        <v>43180</v>
      </c>
      <c r="B34" s="177">
        <v>2081</v>
      </c>
      <c r="C34" s="184" t="s">
        <v>91</v>
      </c>
      <c r="D34" s="179" t="s">
        <v>82</v>
      </c>
      <c r="E34" s="180">
        <v>1300</v>
      </c>
      <c r="F34" s="181">
        <v>1400</v>
      </c>
      <c r="G34" s="181"/>
      <c r="H34" s="181">
        <v>1200</v>
      </c>
      <c r="I34" s="181">
        <v>1200</v>
      </c>
      <c r="J34" s="182">
        <v>2.02</v>
      </c>
      <c r="K34" s="183">
        <f t="shared" si="0"/>
        <v>2424</v>
      </c>
    </row>
    <row r="35" spans="1:11" ht="15">
      <c r="A35" s="176">
        <v>43228</v>
      </c>
      <c r="B35" s="177">
        <v>2083</v>
      </c>
      <c r="C35" s="184" t="s">
        <v>92</v>
      </c>
      <c r="D35" s="179" t="s">
        <v>82</v>
      </c>
      <c r="E35" s="180">
        <v>6900</v>
      </c>
      <c r="F35" s="181">
        <v>3900</v>
      </c>
      <c r="G35" s="181"/>
      <c r="H35" s="181">
        <v>3900</v>
      </c>
      <c r="I35" s="181">
        <v>3900</v>
      </c>
      <c r="J35" s="182">
        <v>2.02</v>
      </c>
      <c r="K35" s="183">
        <f t="shared" si="0"/>
        <v>7878</v>
      </c>
    </row>
    <row r="36" spans="1:11" ht="15">
      <c r="A36" s="176">
        <v>43125</v>
      </c>
      <c r="B36" s="177">
        <v>2084</v>
      </c>
      <c r="C36" s="184" t="s">
        <v>93</v>
      </c>
      <c r="D36" s="179" t="s">
        <v>82</v>
      </c>
      <c r="E36" s="180">
        <v>2900</v>
      </c>
      <c r="F36" s="181">
        <v>2700</v>
      </c>
      <c r="G36" s="181"/>
      <c r="H36" s="181">
        <v>2700</v>
      </c>
      <c r="I36" s="181">
        <v>2700</v>
      </c>
      <c r="J36" s="182">
        <v>2.02</v>
      </c>
      <c r="K36" s="183">
        <f t="shared" si="0"/>
        <v>5454</v>
      </c>
    </row>
    <row r="37" spans="1:11" ht="15">
      <c r="A37" s="176">
        <v>43430</v>
      </c>
      <c r="B37" s="177">
        <v>2085</v>
      </c>
      <c r="C37" s="184" t="s">
        <v>94</v>
      </c>
      <c r="D37" s="179" t="s">
        <v>82</v>
      </c>
      <c r="E37" s="180">
        <v>4000</v>
      </c>
      <c r="F37" s="181">
        <v>1700</v>
      </c>
      <c r="G37" s="181"/>
      <c r="H37" s="181">
        <v>1600</v>
      </c>
      <c r="I37" s="181">
        <v>1600</v>
      </c>
      <c r="J37" s="182">
        <v>2.02</v>
      </c>
      <c r="K37" s="183">
        <f t="shared" si="0"/>
        <v>3232</v>
      </c>
    </row>
    <row r="38" spans="1:11" ht="15">
      <c r="A38" s="176">
        <v>44999</v>
      </c>
      <c r="B38" s="177">
        <v>459</v>
      </c>
      <c r="C38" s="184" t="s">
        <v>468</v>
      </c>
      <c r="D38" s="179" t="s">
        <v>82</v>
      </c>
      <c r="E38" s="180">
        <v>1200</v>
      </c>
      <c r="F38" s="181">
        <v>0</v>
      </c>
      <c r="G38" s="181"/>
      <c r="H38" s="181">
        <v>700</v>
      </c>
      <c r="I38" s="181">
        <v>700</v>
      </c>
      <c r="J38" s="182">
        <v>3.84</v>
      </c>
      <c r="K38" s="183">
        <f t="shared" si="0"/>
        <v>2688</v>
      </c>
    </row>
    <row r="39" spans="1:11" ht="15">
      <c r="A39" s="176">
        <v>43096</v>
      </c>
      <c r="B39" s="177">
        <v>9950</v>
      </c>
      <c r="C39" s="184" t="s">
        <v>234</v>
      </c>
      <c r="D39" s="184" t="s">
        <v>467</v>
      </c>
      <c r="E39" s="184" t="s">
        <v>234</v>
      </c>
      <c r="F39" s="184">
        <v>700</v>
      </c>
      <c r="G39" s="184" t="s">
        <v>234</v>
      </c>
      <c r="H39" s="184">
        <v>600</v>
      </c>
      <c r="I39" s="184">
        <v>600</v>
      </c>
      <c r="J39" s="184">
        <v>4.13</v>
      </c>
      <c r="K39" s="183">
        <f t="shared" si="0"/>
        <v>2478</v>
      </c>
    </row>
    <row r="40" spans="1:11" ht="15">
      <c r="A40" s="195">
        <v>44817</v>
      </c>
      <c r="B40" s="177">
        <v>9950</v>
      </c>
      <c r="C40" s="177" t="s">
        <v>536</v>
      </c>
      <c r="D40" s="177" t="s">
        <v>537</v>
      </c>
      <c r="E40" s="177"/>
      <c r="F40" s="177">
        <v>12</v>
      </c>
      <c r="G40" s="177"/>
      <c r="H40" s="177">
        <v>12</v>
      </c>
      <c r="I40" s="177">
        <v>12</v>
      </c>
      <c r="J40" s="184">
        <v>17.5</v>
      </c>
      <c r="K40" s="183">
        <f t="shared" si="0"/>
        <v>210</v>
      </c>
    </row>
    <row r="41" spans="1:11" ht="15">
      <c r="A41" s="195">
        <v>44999</v>
      </c>
      <c r="B41" s="177">
        <v>9950</v>
      </c>
      <c r="C41" s="177" t="s">
        <v>534</v>
      </c>
      <c r="D41" s="177" t="s">
        <v>535</v>
      </c>
      <c r="E41" s="177"/>
      <c r="F41" s="177">
        <v>2</v>
      </c>
      <c r="G41" s="177"/>
      <c r="H41" s="177">
        <v>2</v>
      </c>
      <c r="I41" s="177">
        <v>2</v>
      </c>
      <c r="J41" s="177">
        <v>7099.2</v>
      </c>
      <c r="K41" s="183">
        <f t="shared" si="0"/>
        <v>14198.4</v>
      </c>
    </row>
    <row r="42" spans="1:11" ht="15">
      <c r="A42" s="195">
        <v>44959</v>
      </c>
      <c r="B42" s="177">
        <v>9950</v>
      </c>
      <c r="C42" s="177" t="s">
        <v>538</v>
      </c>
      <c r="D42" s="177" t="s">
        <v>85</v>
      </c>
      <c r="E42" s="177"/>
      <c r="F42" s="177">
        <v>72</v>
      </c>
      <c r="G42" s="177"/>
      <c r="H42" s="177">
        <v>72</v>
      </c>
      <c r="I42" s="177">
        <v>156</v>
      </c>
      <c r="J42" s="177">
        <v>12.67</v>
      </c>
      <c r="K42" s="183">
        <f t="shared" si="0"/>
        <v>1976.52</v>
      </c>
    </row>
    <row r="43" spans="1:11" ht="15">
      <c r="A43" s="195">
        <v>44977</v>
      </c>
      <c r="B43" s="177">
        <v>9950</v>
      </c>
      <c r="C43" s="177" t="s">
        <v>539</v>
      </c>
      <c r="D43" s="177" t="s">
        <v>467</v>
      </c>
      <c r="E43" s="177"/>
      <c r="F43" s="177">
        <v>15</v>
      </c>
      <c r="G43" s="177"/>
      <c r="H43" s="177">
        <v>15</v>
      </c>
      <c r="I43" s="177">
        <v>15</v>
      </c>
      <c r="J43" s="177">
        <v>1144.27</v>
      </c>
      <c r="K43" s="183">
        <f t="shared" si="0"/>
        <v>17164.05</v>
      </c>
    </row>
    <row r="44" spans="1:11" ht="15">
      <c r="A44" s="195">
        <v>44809</v>
      </c>
      <c r="B44" s="177">
        <v>9950</v>
      </c>
      <c r="C44" s="177" t="s">
        <v>541</v>
      </c>
      <c r="D44" s="177" t="s">
        <v>82</v>
      </c>
      <c r="E44" s="177"/>
      <c r="F44" s="177">
        <v>100</v>
      </c>
      <c r="G44" s="177"/>
      <c r="H44" s="177">
        <v>100</v>
      </c>
      <c r="I44" s="177">
        <v>100</v>
      </c>
      <c r="J44" s="177">
        <v>16.5</v>
      </c>
      <c r="K44" s="183">
        <f t="shared" si="0"/>
        <v>1650</v>
      </c>
    </row>
    <row r="45" spans="1:11" ht="15">
      <c r="A45" s="195">
        <v>44952</v>
      </c>
      <c r="B45" s="177">
        <v>9950</v>
      </c>
      <c r="C45" s="177" t="s">
        <v>540</v>
      </c>
      <c r="D45" s="177" t="s">
        <v>467</v>
      </c>
      <c r="E45" s="177"/>
      <c r="F45" s="177">
        <v>200</v>
      </c>
      <c r="G45" s="177"/>
      <c r="H45" s="177">
        <v>200</v>
      </c>
      <c r="I45" s="177">
        <v>200</v>
      </c>
      <c r="J45" s="177">
        <v>16.5</v>
      </c>
      <c r="K45" s="183">
        <f t="shared" si="0"/>
        <v>3300</v>
      </c>
    </row>
    <row r="46" spans="1:11" ht="15">
      <c r="A46" s="195">
        <v>44952</v>
      </c>
      <c r="B46" s="177">
        <v>9950</v>
      </c>
      <c r="C46" s="177" t="s">
        <v>542</v>
      </c>
      <c r="D46" s="177" t="s">
        <v>467</v>
      </c>
      <c r="E46" s="177"/>
      <c r="F46" s="177">
        <v>100</v>
      </c>
      <c r="G46" s="177"/>
      <c r="H46" s="177">
        <v>100</v>
      </c>
      <c r="I46" s="177">
        <v>100</v>
      </c>
      <c r="J46" s="177">
        <v>64.9</v>
      </c>
      <c r="K46" s="183">
        <f t="shared" si="0"/>
        <v>6490.000000000001</v>
      </c>
    </row>
    <row r="47" spans="1:11" ht="15">
      <c r="A47" s="195">
        <v>44812</v>
      </c>
      <c r="B47" s="177">
        <v>9950</v>
      </c>
      <c r="C47" s="177" t="s">
        <v>543</v>
      </c>
      <c r="D47" s="177" t="s">
        <v>467</v>
      </c>
      <c r="E47" s="177"/>
      <c r="F47" s="177">
        <v>85</v>
      </c>
      <c r="G47" s="177"/>
      <c r="H47" s="177">
        <v>85</v>
      </c>
      <c r="I47" s="177">
        <v>85</v>
      </c>
      <c r="J47" s="177">
        <v>35.4</v>
      </c>
      <c r="K47" s="183">
        <f t="shared" si="0"/>
        <v>3009</v>
      </c>
    </row>
    <row r="48" spans="1:11" ht="15">
      <c r="A48" s="195">
        <v>44972</v>
      </c>
      <c r="B48" s="177">
        <v>9950</v>
      </c>
      <c r="C48" s="177" t="s">
        <v>544</v>
      </c>
      <c r="D48" s="177" t="s">
        <v>467</v>
      </c>
      <c r="E48" s="177"/>
      <c r="F48" s="177">
        <v>100</v>
      </c>
      <c r="G48" s="177"/>
      <c r="H48" s="177">
        <v>100</v>
      </c>
      <c r="I48" s="177">
        <v>100</v>
      </c>
      <c r="J48" s="177">
        <v>78.06</v>
      </c>
      <c r="K48" s="183">
        <f t="shared" si="0"/>
        <v>7806</v>
      </c>
    </row>
    <row r="49" spans="1:11" ht="15">
      <c r="A49" s="195">
        <v>44972</v>
      </c>
      <c r="B49" s="177">
        <v>9950</v>
      </c>
      <c r="C49" s="177" t="s">
        <v>545</v>
      </c>
      <c r="D49" s="177" t="s">
        <v>467</v>
      </c>
      <c r="E49" s="177"/>
      <c r="F49" s="177">
        <v>100</v>
      </c>
      <c r="G49" s="177"/>
      <c r="H49" s="177">
        <v>100</v>
      </c>
      <c r="I49" s="177">
        <v>100</v>
      </c>
      <c r="J49" s="177">
        <v>44.5</v>
      </c>
      <c r="K49" s="183">
        <f t="shared" si="0"/>
        <v>4450</v>
      </c>
    </row>
    <row r="50" spans="1:11" ht="15">
      <c r="A50" s="195">
        <v>44980</v>
      </c>
      <c r="B50" s="177">
        <v>9950</v>
      </c>
      <c r="C50" s="177" t="s">
        <v>546</v>
      </c>
      <c r="D50" s="177" t="s">
        <v>467</v>
      </c>
      <c r="E50" s="177"/>
      <c r="F50" s="177">
        <v>7</v>
      </c>
      <c r="G50" s="177"/>
      <c r="H50" s="177">
        <v>7</v>
      </c>
      <c r="I50" s="177">
        <v>7</v>
      </c>
      <c r="J50" s="177">
        <v>270</v>
      </c>
      <c r="K50" s="183">
        <f t="shared" si="0"/>
        <v>1890</v>
      </c>
    </row>
    <row r="51" spans="1:11" ht="15">
      <c r="A51" s="195">
        <v>44944</v>
      </c>
      <c r="B51" s="177">
        <v>9950</v>
      </c>
      <c r="C51" s="177" t="s">
        <v>564</v>
      </c>
      <c r="D51" s="177" t="s">
        <v>403</v>
      </c>
      <c r="E51" s="177"/>
      <c r="F51" s="177">
        <v>3</v>
      </c>
      <c r="G51" s="177"/>
      <c r="H51" s="177">
        <v>1</v>
      </c>
      <c r="I51" s="177">
        <v>1</v>
      </c>
      <c r="J51" s="177">
        <v>492</v>
      </c>
      <c r="K51" s="183">
        <f t="shared" si="0"/>
        <v>492</v>
      </c>
    </row>
    <row r="52" spans="1:11" ht="15">
      <c r="A52" s="196"/>
      <c r="B52" s="165"/>
      <c r="C52" s="197"/>
      <c r="D52" s="198"/>
      <c r="E52" s="186"/>
      <c r="F52" s="186"/>
      <c r="G52" s="186"/>
      <c r="H52" s="186"/>
      <c r="I52" s="186"/>
      <c r="J52" s="199"/>
      <c r="K52" s="200"/>
    </row>
    <row r="53" spans="1:11" ht="16.5" customHeight="1">
      <c r="A53" s="163"/>
      <c r="B53" s="163"/>
      <c r="C53" s="164"/>
      <c r="D53" s="165"/>
      <c r="E53" s="166"/>
      <c r="F53" s="167"/>
      <c r="G53" s="166"/>
      <c r="H53" s="166"/>
      <c r="I53" s="168"/>
      <c r="J53" s="186"/>
      <c r="K53" s="168"/>
    </row>
    <row r="54" spans="1:11" ht="16.5" customHeight="1">
      <c r="A54" s="163"/>
      <c r="B54" s="163"/>
      <c r="C54" s="164"/>
      <c r="D54" s="165"/>
      <c r="E54" s="166"/>
      <c r="F54" s="167"/>
      <c r="G54" s="166"/>
      <c r="H54" s="166"/>
      <c r="I54" s="168"/>
      <c r="J54" s="186"/>
      <c r="K54" s="168"/>
    </row>
    <row r="55" spans="1:12" ht="18.75">
      <c r="A55" s="231" t="s">
        <v>0</v>
      </c>
      <c r="B55" s="231"/>
      <c r="C55" s="231"/>
      <c r="D55" s="231"/>
      <c r="E55" s="231"/>
      <c r="F55" s="231"/>
      <c r="G55" s="231"/>
      <c r="H55" s="231"/>
      <c r="I55" s="231"/>
      <c r="J55" s="231"/>
      <c r="K55" s="231"/>
      <c r="L55" s="63"/>
    </row>
    <row r="56" spans="1:12" ht="20.25">
      <c r="A56" s="231" t="s">
        <v>251</v>
      </c>
      <c r="B56" s="231"/>
      <c r="C56" s="231"/>
      <c r="D56" s="231"/>
      <c r="E56" s="231"/>
      <c r="F56" s="231"/>
      <c r="G56" s="231"/>
      <c r="H56" s="231"/>
      <c r="I56" s="231"/>
      <c r="J56" s="231"/>
      <c r="K56" s="231"/>
      <c r="L56" s="64"/>
    </row>
    <row r="57" spans="1:12" ht="20.25">
      <c r="A57" s="231" t="s">
        <v>321</v>
      </c>
      <c r="B57" s="231"/>
      <c r="C57" s="231"/>
      <c r="D57" s="231"/>
      <c r="E57" s="231"/>
      <c r="F57" s="231"/>
      <c r="G57" s="231"/>
      <c r="H57" s="231"/>
      <c r="I57" s="231"/>
      <c r="J57" s="231"/>
      <c r="K57" s="231"/>
      <c r="L57" s="64"/>
    </row>
    <row r="58" spans="1:12" ht="18.75">
      <c r="A58" s="232" t="s">
        <v>401</v>
      </c>
      <c r="B58" s="232"/>
      <c r="C58" s="232"/>
      <c r="D58" s="232"/>
      <c r="E58" s="232"/>
      <c r="F58" s="232"/>
      <c r="G58" s="232"/>
      <c r="H58" s="232"/>
      <c r="I58" s="232"/>
      <c r="J58" s="232"/>
      <c r="K58" s="232"/>
      <c r="L58" s="65"/>
    </row>
    <row r="59" spans="1:12" ht="15.75">
      <c r="A59" s="163"/>
      <c r="B59" s="163"/>
      <c r="C59" s="169"/>
      <c r="D59" s="163"/>
      <c r="E59" s="166"/>
      <c r="F59" s="167"/>
      <c r="G59" s="166"/>
      <c r="H59" s="166"/>
      <c r="I59" s="168"/>
      <c r="J59" s="168"/>
      <c r="K59" s="168"/>
      <c r="L59" s="58"/>
    </row>
    <row r="60" spans="1:12" ht="15.75">
      <c r="A60" s="163"/>
      <c r="B60" s="163"/>
      <c r="C60" s="169"/>
      <c r="D60" s="163"/>
      <c r="E60" s="166"/>
      <c r="F60" s="167"/>
      <c r="G60" s="166"/>
      <c r="H60" s="166"/>
      <c r="I60" s="168"/>
      <c r="J60" s="168"/>
      <c r="K60" s="168"/>
      <c r="L60" s="58"/>
    </row>
    <row r="61" spans="1:13" ht="18">
      <c r="A61" s="233" t="s">
        <v>561</v>
      </c>
      <c r="B61" s="233"/>
      <c r="C61" s="233"/>
      <c r="D61" s="233"/>
      <c r="E61" s="233"/>
      <c r="F61" s="233"/>
      <c r="G61" s="233"/>
      <c r="H61" s="233"/>
      <c r="I61" s="233"/>
      <c r="J61" s="233"/>
      <c r="K61" s="233"/>
      <c r="L61" s="66"/>
      <c r="M61" s="66"/>
    </row>
    <row r="62" spans="1:11" ht="15">
      <c r="A62" s="163"/>
      <c r="B62" s="163"/>
      <c r="C62" s="169"/>
      <c r="D62" s="165"/>
      <c r="E62" s="166"/>
      <c r="F62" s="167"/>
      <c r="G62" s="166"/>
      <c r="H62" s="166"/>
      <c r="I62" s="168"/>
      <c r="J62" s="168"/>
      <c r="K62" s="168"/>
    </row>
    <row r="63" spans="1:11" ht="15">
      <c r="A63" s="163"/>
      <c r="B63" s="163"/>
      <c r="C63" s="169"/>
      <c r="D63" s="165"/>
      <c r="E63" s="166"/>
      <c r="F63" s="167"/>
      <c r="G63" s="166"/>
      <c r="H63" s="166"/>
      <c r="I63" s="168"/>
      <c r="J63" s="168"/>
      <c r="K63" s="168"/>
    </row>
    <row r="64" spans="1:11" ht="51">
      <c r="A64" s="171" t="s">
        <v>320</v>
      </c>
      <c r="B64" s="172" t="s">
        <v>284</v>
      </c>
      <c r="C64" s="173" t="s">
        <v>283</v>
      </c>
      <c r="D64" s="172" t="s">
        <v>285</v>
      </c>
      <c r="E64" s="174" t="s">
        <v>5</v>
      </c>
      <c r="F64" s="100" t="s">
        <v>553</v>
      </c>
      <c r="G64" s="102" t="s">
        <v>10</v>
      </c>
      <c r="H64" s="100" t="s">
        <v>554</v>
      </c>
      <c r="I64" s="100" t="s">
        <v>555</v>
      </c>
      <c r="J64" s="172" t="s">
        <v>286</v>
      </c>
      <c r="K64" s="175" t="s">
        <v>287</v>
      </c>
    </row>
    <row r="65" spans="1:13" s="88" customFormat="1" ht="15">
      <c r="A65" s="201">
        <v>42543</v>
      </c>
      <c r="B65" s="202">
        <v>197562</v>
      </c>
      <c r="C65" s="178" t="s">
        <v>363</v>
      </c>
      <c r="D65" s="203" t="s">
        <v>82</v>
      </c>
      <c r="E65" s="204"/>
      <c r="F65" s="205">
        <v>2</v>
      </c>
      <c r="G65" s="206"/>
      <c r="H65" s="205">
        <v>2</v>
      </c>
      <c r="I65" s="205">
        <v>2</v>
      </c>
      <c r="J65" s="182">
        <v>9204</v>
      </c>
      <c r="K65" s="183">
        <f>SUM(I65*J65)</f>
        <v>18408</v>
      </c>
      <c r="L65" s="87"/>
      <c r="M65" s="87"/>
    </row>
    <row r="66" spans="1:11" ht="15">
      <c r="A66" s="176">
        <v>43182</v>
      </c>
      <c r="B66" s="177">
        <v>9866</v>
      </c>
      <c r="C66" s="184" t="s">
        <v>232</v>
      </c>
      <c r="D66" s="179" t="s">
        <v>82</v>
      </c>
      <c r="E66" s="180">
        <v>530</v>
      </c>
      <c r="F66" s="181">
        <v>0</v>
      </c>
      <c r="G66" s="181"/>
      <c r="H66" s="181">
        <v>200</v>
      </c>
      <c r="I66" s="181">
        <v>200</v>
      </c>
      <c r="J66" s="182">
        <v>49.56</v>
      </c>
      <c r="K66" s="183">
        <f aca="true" t="shared" si="1" ref="K66:K101">SUM(I66*J66)</f>
        <v>9912</v>
      </c>
    </row>
    <row r="67" spans="1:11" ht="15">
      <c r="A67" s="176">
        <v>43231</v>
      </c>
      <c r="B67" s="177">
        <v>9867</v>
      </c>
      <c r="C67" s="184" t="s">
        <v>233</v>
      </c>
      <c r="D67" s="179" t="s">
        <v>82</v>
      </c>
      <c r="E67" s="180">
        <v>462</v>
      </c>
      <c r="F67" s="181">
        <v>267</v>
      </c>
      <c r="G67" s="181"/>
      <c r="H67" s="181">
        <v>267</v>
      </c>
      <c r="I67" s="181">
        <v>267</v>
      </c>
      <c r="J67" s="182">
        <v>15.53</v>
      </c>
      <c r="K67" s="183">
        <f t="shared" si="1"/>
        <v>4146.51</v>
      </c>
    </row>
    <row r="68" spans="1:11" ht="15">
      <c r="A68" s="176">
        <v>43287</v>
      </c>
      <c r="B68" s="177">
        <v>9869</v>
      </c>
      <c r="C68" s="184" t="s">
        <v>95</v>
      </c>
      <c r="D68" s="179" t="s">
        <v>82</v>
      </c>
      <c r="E68" s="180">
        <v>567</v>
      </c>
      <c r="F68" s="181">
        <v>470</v>
      </c>
      <c r="G68" s="181"/>
      <c r="H68" s="181">
        <v>465</v>
      </c>
      <c r="I68" s="181">
        <v>465</v>
      </c>
      <c r="J68" s="182">
        <v>14.11</v>
      </c>
      <c r="K68" s="183">
        <f t="shared" si="1"/>
        <v>6561.15</v>
      </c>
    </row>
    <row r="69" spans="1:11" ht="15">
      <c r="A69" s="176">
        <v>43287</v>
      </c>
      <c r="B69" s="177">
        <v>2207</v>
      </c>
      <c r="C69" s="184" t="s">
        <v>96</v>
      </c>
      <c r="D69" s="179" t="s">
        <v>82</v>
      </c>
      <c r="E69" s="180">
        <v>700</v>
      </c>
      <c r="F69" s="181">
        <v>159</v>
      </c>
      <c r="G69" s="181"/>
      <c r="H69" s="181">
        <v>50</v>
      </c>
      <c r="I69" s="181">
        <v>0</v>
      </c>
      <c r="J69" s="182">
        <v>47.2</v>
      </c>
      <c r="K69" s="183">
        <f t="shared" si="1"/>
        <v>0</v>
      </c>
    </row>
    <row r="70" spans="1:11" ht="15">
      <c r="A70" s="176">
        <v>43144</v>
      </c>
      <c r="B70" s="177">
        <v>4648</v>
      </c>
      <c r="C70" s="184" t="s">
        <v>387</v>
      </c>
      <c r="D70" s="179" t="s">
        <v>82</v>
      </c>
      <c r="E70" s="180"/>
      <c r="F70" s="181">
        <v>3</v>
      </c>
      <c r="G70" s="181"/>
      <c r="H70" s="181">
        <v>53</v>
      </c>
      <c r="I70" s="181">
        <v>53</v>
      </c>
      <c r="J70" s="182">
        <v>1695.66</v>
      </c>
      <c r="K70" s="183">
        <f t="shared" si="1"/>
        <v>89869.98000000001</v>
      </c>
    </row>
    <row r="71" spans="1:11" ht="15">
      <c r="A71" s="176">
        <v>159</v>
      </c>
      <c r="B71" s="177">
        <v>159</v>
      </c>
      <c r="C71" s="184" t="s">
        <v>246</v>
      </c>
      <c r="D71" s="179" t="s">
        <v>82</v>
      </c>
      <c r="E71" s="180">
        <v>156</v>
      </c>
      <c r="F71" s="181">
        <v>190</v>
      </c>
      <c r="G71" s="181"/>
      <c r="H71" s="181">
        <v>190</v>
      </c>
      <c r="I71" s="181">
        <v>190</v>
      </c>
      <c r="J71" s="182">
        <v>6</v>
      </c>
      <c r="K71" s="183">
        <f t="shared" si="1"/>
        <v>1140</v>
      </c>
    </row>
    <row r="72" spans="1:11" ht="15">
      <c r="A72" s="176">
        <v>43395</v>
      </c>
      <c r="B72" s="177">
        <v>2223</v>
      </c>
      <c r="C72" s="184" t="s">
        <v>469</v>
      </c>
      <c r="D72" s="179" t="s">
        <v>82</v>
      </c>
      <c r="E72" s="180">
        <v>1200</v>
      </c>
      <c r="F72" s="181">
        <v>550</v>
      </c>
      <c r="G72" s="181"/>
      <c r="H72" s="181">
        <v>550</v>
      </c>
      <c r="I72" s="181">
        <v>550</v>
      </c>
      <c r="J72" s="182">
        <v>42.24</v>
      </c>
      <c r="K72" s="183">
        <f t="shared" si="1"/>
        <v>23232</v>
      </c>
    </row>
    <row r="73" spans="1:11" ht="15">
      <c r="A73" s="176">
        <v>43182</v>
      </c>
      <c r="B73" s="177">
        <v>2224</v>
      </c>
      <c r="C73" s="184" t="s">
        <v>470</v>
      </c>
      <c r="D73" s="179" t="s">
        <v>82</v>
      </c>
      <c r="E73" s="180">
        <v>3100</v>
      </c>
      <c r="F73" s="181">
        <v>6300</v>
      </c>
      <c r="G73" s="181"/>
      <c r="H73" s="181">
        <v>5850</v>
      </c>
      <c r="I73" s="181">
        <v>5850</v>
      </c>
      <c r="J73" s="182">
        <v>9.94</v>
      </c>
      <c r="K73" s="183">
        <f t="shared" si="1"/>
        <v>58149</v>
      </c>
    </row>
    <row r="74" spans="1:11" ht="15">
      <c r="A74" s="176">
        <v>43287</v>
      </c>
      <c r="B74" s="177">
        <v>2225</v>
      </c>
      <c r="C74" s="184" t="s">
        <v>471</v>
      </c>
      <c r="D74" s="179" t="s">
        <v>82</v>
      </c>
      <c r="E74" s="180">
        <v>1750</v>
      </c>
      <c r="F74" s="181">
        <v>5800</v>
      </c>
      <c r="G74" s="181"/>
      <c r="H74" s="181">
        <v>6050</v>
      </c>
      <c r="I74" s="181">
        <v>6050</v>
      </c>
      <c r="J74" s="182">
        <v>9.94</v>
      </c>
      <c r="K74" s="183">
        <f t="shared" si="1"/>
        <v>60137</v>
      </c>
    </row>
    <row r="75" spans="1:11" s="26" customFormat="1" ht="15">
      <c r="A75" s="176">
        <v>43287</v>
      </c>
      <c r="B75" s="177">
        <v>2220</v>
      </c>
      <c r="C75" s="184" t="s">
        <v>472</v>
      </c>
      <c r="D75" s="179" t="s">
        <v>82</v>
      </c>
      <c r="E75" s="180"/>
      <c r="F75" s="181">
        <v>2050</v>
      </c>
      <c r="G75" s="181"/>
      <c r="H75" s="181">
        <v>1950</v>
      </c>
      <c r="I75" s="181">
        <v>1950</v>
      </c>
      <c r="J75" s="194">
        <v>9.94</v>
      </c>
      <c r="K75" s="183">
        <f t="shared" si="1"/>
        <v>19383</v>
      </c>
    </row>
    <row r="76" spans="1:11" ht="15">
      <c r="A76" s="193">
        <v>43424</v>
      </c>
      <c r="B76" s="177">
        <v>2226</v>
      </c>
      <c r="C76" s="184" t="s">
        <v>473</v>
      </c>
      <c r="D76" s="179" t="s">
        <v>82</v>
      </c>
      <c r="E76" s="180">
        <v>0</v>
      </c>
      <c r="F76" s="181">
        <v>7</v>
      </c>
      <c r="G76" s="181"/>
      <c r="H76" s="181">
        <v>7</v>
      </c>
      <c r="I76" s="181">
        <v>7</v>
      </c>
      <c r="J76" s="182">
        <v>2450</v>
      </c>
      <c r="K76" s="183">
        <f t="shared" si="1"/>
        <v>17150</v>
      </c>
    </row>
    <row r="77" spans="1:11" ht="15">
      <c r="A77" s="193">
        <v>43424</v>
      </c>
      <c r="B77" s="177">
        <v>2227</v>
      </c>
      <c r="C77" s="184" t="s">
        <v>474</v>
      </c>
      <c r="D77" s="179" t="s">
        <v>82</v>
      </c>
      <c r="E77" s="180">
        <v>29</v>
      </c>
      <c r="F77" s="181">
        <v>92</v>
      </c>
      <c r="G77" s="181"/>
      <c r="H77" s="181">
        <v>92</v>
      </c>
      <c r="I77" s="181">
        <v>92</v>
      </c>
      <c r="J77" s="182">
        <v>3771.63</v>
      </c>
      <c r="K77" s="183">
        <f t="shared" si="1"/>
        <v>346989.96</v>
      </c>
    </row>
    <row r="78" spans="1:11" s="26" customFormat="1" ht="15">
      <c r="A78" s="193">
        <v>43123</v>
      </c>
      <c r="B78" s="177">
        <v>2231</v>
      </c>
      <c r="C78" s="184" t="s">
        <v>475</v>
      </c>
      <c r="D78" s="179" t="s">
        <v>82</v>
      </c>
      <c r="E78" s="180"/>
      <c r="F78" s="181">
        <v>16</v>
      </c>
      <c r="G78" s="181"/>
      <c r="H78" s="181">
        <v>16</v>
      </c>
      <c r="I78" s="181">
        <v>16</v>
      </c>
      <c r="J78" s="194">
        <v>11430</v>
      </c>
      <c r="K78" s="183">
        <f t="shared" si="1"/>
        <v>182880</v>
      </c>
    </row>
    <row r="79" spans="1:11" ht="15">
      <c r="A79" s="176">
        <v>43046</v>
      </c>
      <c r="B79" s="177">
        <v>2228</v>
      </c>
      <c r="C79" s="184" t="s">
        <v>480</v>
      </c>
      <c r="D79" s="179" t="s">
        <v>82</v>
      </c>
      <c r="E79" s="180">
        <v>20</v>
      </c>
      <c r="F79" s="181">
        <v>87</v>
      </c>
      <c r="G79" s="181"/>
      <c r="H79" s="181">
        <v>60</v>
      </c>
      <c r="I79" s="181">
        <v>60</v>
      </c>
      <c r="J79" s="182">
        <v>1091.5</v>
      </c>
      <c r="K79" s="183">
        <f t="shared" si="1"/>
        <v>65490</v>
      </c>
    </row>
    <row r="80" spans="1:11" ht="15">
      <c r="A80" s="176">
        <v>43161</v>
      </c>
      <c r="B80" s="177">
        <v>2378</v>
      </c>
      <c r="C80" s="184" t="s">
        <v>76</v>
      </c>
      <c r="D80" s="179" t="s">
        <v>82</v>
      </c>
      <c r="E80" s="180">
        <v>79</v>
      </c>
      <c r="F80" s="181">
        <v>122</v>
      </c>
      <c r="G80" s="181"/>
      <c r="H80" s="181">
        <v>97</v>
      </c>
      <c r="I80" s="181">
        <v>97</v>
      </c>
      <c r="J80" s="182">
        <v>336</v>
      </c>
      <c r="K80" s="183">
        <f t="shared" si="1"/>
        <v>32592</v>
      </c>
    </row>
    <row r="81" spans="1:11" ht="15">
      <c r="A81" s="176">
        <v>43132</v>
      </c>
      <c r="B81" s="177">
        <v>2479</v>
      </c>
      <c r="C81" s="184" t="s">
        <v>263</v>
      </c>
      <c r="D81" s="179" t="s">
        <v>82</v>
      </c>
      <c r="E81" s="180">
        <v>40</v>
      </c>
      <c r="F81" s="181">
        <v>50</v>
      </c>
      <c r="G81" s="181"/>
      <c r="H81" s="181">
        <v>340</v>
      </c>
      <c r="I81" s="181">
        <v>340</v>
      </c>
      <c r="J81" s="182">
        <v>702.04</v>
      </c>
      <c r="K81" s="183">
        <f t="shared" si="1"/>
        <v>238693.59999999998</v>
      </c>
    </row>
    <row r="82" spans="1:11" ht="15">
      <c r="A82" s="176">
        <v>43266</v>
      </c>
      <c r="B82" s="177">
        <v>2005</v>
      </c>
      <c r="C82" s="184" t="s">
        <v>97</v>
      </c>
      <c r="D82" s="179" t="s">
        <v>82</v>
      </c>
      <c r="E82" s="180">
        <v>2610</v>
      </c>
      <c r="F82" s="181">
        <v>2270</v>
      </c>
      <c r="G82" s="181"/>
      <c r="H82" s="181">
        <v>2170</v>
      </c>
      <c r="I82" s="181">
        <v>2170</v>
      </c>
      <c r="J82" s="182">
        <v>10.39</v>
      </c>
      <c r="K82" s="183">
        <f t="shared" si="1"/>
        <v>22546.300000000003</v>
      </c>
    </row>
    <row r="83" spans="1:11" s="26" customFormat="1" ht="15">
      <c r="A83" s="176">
        <v>43046</v>
      </c>
      <c r="B83" s="177">
        <v>2004</v>
      </c>
      <c r="C83" s="184" t="s">
        <v>302</v>
      </c>
      <c r="D83" s="179" t="s">
        <v>82</v>
      </c>
      <c r="E83" s="180"/>
      <c r="F83" s="181">
        <v>300</v>
      </c>
      <c r="G83" s="181"/>
      <c r="H83" s="177">
        <v>605</v>
      </c>
      <c r="I83" s="181">
        <v>932</v>
      </c>
      <c r="J83" s="182">
        <v>553.07</v>
      </c>
      <c r="K83" s="183">
        <f t="shared" si="1"/>
        <v>515461.24000000005</v>
      </c>
    </row>
    <row r="84" spans="1:11" s="26" customFormat="1" ht="15">
      <c r="A84" s="176">
        <v>44812</v>
      </c>
      <c r="B84" s="177">
        <v>223</v>
      </c>
      <c r="C84" s="207" t="s">
        <v>477</v>
      </c>
      <c r="D84" s="207" t="s">
        <v>82</v>
      </c>
      <c r="E84" s="176"/>
      <c r="F84" s="181">
        <v>12</v>
      </c>
      <c r="G84" s="176"/>
      <c r="H84" s="177">
        <v>12</v>
      </c>
      <c r="I84" s="181">
        <v>12</v>
      </c>
      <c r="J84" s="182">
        <v>2665</v>
      </c>
      <c r="K84" s="183">
        <f t="shared" si="1"/>
        <v>31980</v>
      </c>
    </row>
    <row r="85" spans="1:11" s="26" customFormat="1" ht="15">
      <c r="A85" s="176">
        <v>44944</v>
      </c>
      <c r="B85" s="177">
        <v>223</v>
      </c>
      <c r="C85" s="207" t="s">
        <v>476</v>
      </c>
      <c r="D85" s="207" t="s">
        <v>82</v>
      </c>
      <c r="E85" s="176"/>
      <c r="F85" s="181">
        <v>97</v>
      </c>
      <c r="G85" s="176"/>
      <c r="H85" s="177">
        <v>72</v>
      </c>
      <c r="I85" s="181">
        <v>72</v>
      </c>
      <c r="J85" s="182">
        <v>2790.09</v>
      </c>
      <c r="K85" s="183">
        <f t="shared" si="1"/>
        <v>200886.48</v>
      </c>
    </row>
    <row r="86" spans="1:11" s="26" customFormat="1" ht="15">
      <c r="A86" s="176" t="s">
        <v>547</v>
      </c>
      <c r="B86" s="177">
        <v>223</v>
      </c>
      <c r="C86" s="207" t="s">
        <v>478</v>
      </c>
      <c r="D86" s="207" t="s">
        <v>82</v>
      </c>
      <c r="E86" s="176"/>
      <c r="F86" s="181">
        <v>25</v>
      </c>
      <c r="G86" s="176"/>
      <c r="H86" s="177">
        <v>25</v>
      </c>
      <c r="I86" s="181">
        <v>25</v>
      </c>
      <c r="J86" s="182">
        <v>11518.48</v>
      </c>
      <c r="K86" s="183">
        <f t="shared" si="1"/>
        <v>287962</v>
      </c>
    </row>
    <row r="87" spans="1:11" s="26" customFormat="1" ht="15">
      <c r="A87" s="176">
        <v>44803</v>
      </c>
      <c r="B87" s="177">
        <v>223</v>
      </c>
      <c r="C87" s="207" t="s">
        <v>479</v>
      </c>
      <c r="D87" s="207" t="s">
        <v>82</v>
      </c>
      <c r="E87" s="176"/>
      <c r="F87" s="181">
        <v>18</v>
      </c>
      <c r="G87" s="176"/>
      <c r="H87" s="177">
        <v>18</v>
      </c>
      <c r="I87" s="181">
        <v>18</v>
      </c>
      <c r="J87" s="182">
        <v>11562.94</v>
      </c>
      <c r="K87" s="183">
        <f t="shared" si="1"/>
        <v>208132.92</v>
      </c>
    </row>
    <row r="88" spans="1:11" s="26" customFormat="1" ht="15">
      <c r="A88" s="176">
        <v>44937</v>
      </c>
      <c r="B88" s="177">
        <v>223</v>
      </c>
      <c r="C88" s="207" t="s">
        <v>481</v>
      </c>
      <c r="D88" s="207" t="s">
        <v>82</v>
      </c>
      <c r="E88" s="176"/>
      <c r="F88" s="181">
        <v>218</v>
      </c>
      <c r="G88" s="176"/>
      <c r="H88" s="177">
        <v>268</v>
      </c>
      <c r="I88" s="181">
        <v>268</v>
      </c>
      <c r="J88" s="182">
        <v>6</v>
      </c>
      <c r="K88" s="183">
        <f t="shared" si="1"/>
        <v>1608</v>
      </c>
    </row>
    <row r="89" spans="1:11" s="26" customFormat="1" ht="15">
      <c r="A89" s="176">
        <v>44971</v>
      </c>
      <c r="B89" s="177">
        <v>28299</v>
      </c>
      <c r="C89" s="207" t="s">
        <v>482</v>
      </c>
      <c r="D89" s="207" t="s">
        <v>82</v>
      </c>
      <c r="E89" s="176"/>
      <c r="F89" s="181">
        <v>5</v>
      </c>
      <c r="G89" s="176"/>
      <c r="H89" s="177">
        <v>3</v>
      </c>
      <c r="I89" s="181">
        <v>3</v>
      </c>
      <c r="J89" s="182">
        <v>3600</v>
      </c>
      <c r="K89" s="183">
        <f t="shared" si="1"/>
        <v>10800</v>
      </c>
    </row>
    <row r="90" spans="1:11" s="26" customFormat="1" ht="15">
      <c r="A90" s="176">
        <v>44874</v>
      </c>
      <c r="B90" s="177">
        <v>6951</v>
      </c>
      <c r="C90" s="207" t="s">
        <v>483</v>
      </c>
      <c r="D90" s="207" t="s">
        <v>82</v>
      </c>
      <c r="E90" s="176"/>
      <c r="F90" s="181">
        <v>120</v>
      </c>
      <c r="G90" s="176"/>
      <c r="H90" s="177">
        <v>120</v>
      </c>
      <c r="I90" s="181">
        <v>120</v>
      </c>
      <c r="J90" s="182">
        <v>127.39</v>
      </c>
      <c r="K90" s="183">
        <f t="shared" si="1"/>
        <v>15286.8</v>
      </c>
    </row>
    <row r="91" spans="1:11" s="26" customFormat="1" ht="15">
      <c r="A91" s="176">
        <v>44952</v>
      </c>
      <c r="B91" s="177">
        <v>9220</v>
      </c>
      <c r="C91" s="207" t="s">
        <v>484</v>
      </c>
      <c r="D91" s="207" t="s">
        <v>82</v>
      </c>
      <c r="E91" s="176"/>
      <c r="F91" s="181">
        <v>50</v>
      </c>
      <c r="G91" s="176"/>
      <c r="H91" s="177">
        <v>50</v>
      </c>
      <c r="I91" s="181">
        <v>50</v>
      </c>
      <c r="J91" s="182">
        <v>611.1</v>
      </c>
      <c r="K91" s="183">
        <f t="shared" si="1"/>
        <v>30555</v>
      </c>
    </row>
    <row r="92" spans="1:11" s="26" customFormat="1" ht="15">
      <c r="A92" s="176">
        <v>44866</v>
      </c>
      <c r="B92" s="177">
        <v>1702</v>
      </c>
      <c r="C92" s="207" t="s">
        <v>485</v>
      </c>
      <c r="D92" s="207" t="s">
        <v>82</v>
      </c>
      <c r="E92" s="176"/>
      <c r="F92" s="181">
        <v>153</v>
      </c>
      <c r="G92" s="176"/>
      <c r="H92" s="177">
        <v>253</v>
      </c>
      <c r="I92" s="181">
        <v>253</v>
      </c>
      <c r="J92" s="182">
        <v>6</v>
      </c>
      <c r="K92" s="183">
        <f t="shared" si="1"/>
        <v>1518</v>
      </c>
    </row>
    <row r="93" spans="1:11" s="26" customFormat="1" ht="15">
      <c r="A93" s="176">
        <v>44945</v>
      </c>
      <c r="B93" s="177">
        <v>6795</v>
      </c>
      <c r="C93" s="207" t="s">
        <v>486</v>
      </c>
      <c r="D93" s="207" t="s">
        <v>82</v>
      </c>
      <c r="E93" s="176"/>
      <c r="F93" s="181">
        <v>4</v>
      </c>
      <c r="G93" s="176"/>
      <c r="H93" s="177">
        <v>54</v>
      </c>
      <c r="I93" s="181">
        <v>54</v>
      </c>
      <c r="J93" s="182">
        <v>1695.66</v>
      </c>
      <c r="K93" s="183">
        <f t="shared" si="1"/>
        <v>91565.64</v>
      </c>
    </row>
    <row r="94" spans="1:11" s="26" customFormat="1" ht="15">
      <c r="A94" s="176">
        <v>44962</v>
      </c>
      <c r="B94" s="177">
        <v>6289</v>
      </c>
      <c r="C94" s="207" t="s">
        <v>487</v>
      </c>
      <c r="D94" s="207" t="s">
        <v>82</v>
      </c>
      <c r="E94" s="176"/>
      <c r="F94" s="181">
        <v>100</v>
      </c>
      <c r="G94" s="176"/>
      <c r="H94" s="177">
        <v>100</v>
      </c>
      <c r="I94" s="181">
        <v>100</v>
      </c>
      <c r="J94" s="182">
        <v>15.53</v>
      </c>
      <c r="K94" s="183">
        <f t="shared" si="1"/>
        <v>1553</v>
      </c>
    </row>
    <row r="95" spans="1:11" s="26" customFormat="1" ht="15">
      <c r="A95" s="176">
        <v>44973</v>
      </c>
      <c r="B95" s="177">
        <v>6874</v>
      </c>
      <c r="C95" s="207" t="s">
        <v>488</v>
      </c>
      <c r="D95" s="207" t="s">
        <v>82</v>
      </c>
      <c r="E95" s="176"/>
      <c r="F95" s="181">
        <v>20</v>
      </c>
      <c r="G95" s="176"/>
      <c r="H95" s="177">
        <v>20</v>
      </c>
      <c r="I95" s="181">
        <v>20</v>
      </c>
      <c r="J95" s="182">
        <v>499.03</v>
      </c>
      <c r="K95" s="183">
        <f t="shared" si="1"/>
        <v>9980.599999999999</v>
      </c>
    </row>
    <row r="96" spans="1:11" s="26" customFormat="1" ht="15">
      <c r="A96" s="176">
        <v>44958</v>
      </c>
      <c r="B96" s="177">
        <v>5851</v>
      </c>
      <c r="C96" s="207" t="s">
        <v>566</v>
      </c>
      <c r="D96" s="207" t="s">
        <v>82</v>
      </c>
      <c r="E96" s="176"/>
      <c r="F96" s="181">
        <v>89</v>
      </c>
      <c r="G96" s="176"/>
      <c r="H96" s="177">
        <v>89</v>
      </c>
      <c r="I96" s="181">
        <v>89</v>
      </c>
      <c r="J96" s="182">
        <v>382.9</v>
      </c>
      <c r="K96" s="183">
        <f t="shared" si="1"/>
        <v>34078.1</v>
      </c>
    </row>
    <row r="97" spans="1:11" s="26" customFormat="1" ht="15">
      <c r="A97" s="176">
        <v>44971</v>
      </c>
      <c r="B97" s="177">
        <v>2460</v>
      </c>
      <c r="C97" s="207" t="s">
        <v>489</v>
      </c>
      <c r="D97" s="207" t="s">
        <v>82</v>
      </c>
      <c r="E97" s="176"/>
      <c r="F97" s="181">
        <v>37</v>
      </c>
      <c r="G97" s="176"/>
      <c r="H97" s="177">
        <v>128</v>
      </c>
      <c r="I97" s="181">
        <v>0</v>
      </c>
      <c r="J97" s="182">
        <v>23.24</v>
      </c>
      <c r="K97" s="183">
        <f t="shared" si="1"/>
        <v>0</v>
      </c>
    </row>
    <row r="98" spans="1:11" s="26" customFormat="1" ht="15">
      <c r="A98" s="176">
        <v>44945</v>
      </c>
      <c r="B98" s="177">
        <v>6795</v>
      </c>
      <c r="C98" s="207" t="s">
        <v>490</v>
      </c>
      <c r="D98" s="207" t="s">
        <v>82</v>
      </c>
      <c r="E98" s="176"/>
      <c r="F98" s="181">
        <v>3</v>
      </c>
      <c r="G98" s="176"/>
      <c r="H98" s="177">
        <v>53</v>
      </c>
      <c r="I98" s="181">
        <v>53</v>
      </c>
      <c r="J98" s="182">
        <v>1695.66</v>
      </c>
      <c r="K98" s="183">
        <f t="shared" si="1"/>
        <v>89869.98000000001</v>
      </c>
    </row>
    <row r="99" spans="1:11" s="26" customFormat="1" ht="15">
      <c r="A99" s="176">
        <v>44949</v>
      </c>
      <c r="B99" s="177">
        <v>9879</v>
      </c>
      <c r="C99" s="207" t="s">
        <v>491</v>
      </c>
      <c r="D99" s="207" t="s">
        <v>82</v>
      </c>
      <c r="E99" s="176"/>
      <c r="F99" s="181">
        <v>12</v>
      </c>
      <c r="G99" s="176"/>
      <c r="H99" s="177">
        <v>12</v>
      </c>
      <c r="I99" s="181">
        <v>12</v>
      </c>
      <c r="J99" s="182">
        <v>98.57</v>
      </c>
      <c r="K99" s="183">
        <f t="shared" si="1"/>
        <v>1182.84</v>
      </c>
    </row>
    <row r="100" spans="1:11" s="26" customFormat="1" ht="15">
      <c r="A100" s="176">
        <v>44809</v>
      </c>
      <c r="B100" s="177">
        <v>9229</v>
      </c>
      <c r="C100" s="207" t="s">
        <v>567</v>
      </c>
      <c r="D100" s="207" t="s">
        <v>82</v>
      </c>
      <c r="E100" s="176"/>
      <c r="F100" s="181">
        <v>88</v>
      </c>
      <c r="G100" s="176"/>
      <c r="H100" s="177">
        <v>88</v>
      </c>
      <c r="I100" s="181">
        <v>88</v>
      </c>
      <c r="J100" s="182">
        <v>26.4</v>
      </c>
      <c r="K100" s="183">
        <f t="shared" si="1"/>
        <v>2323.2</v>
      </c>
    </row>
    <row r="101" spans="1:11" s="26" customFormat="1" ht="15">
      <c r="A101" s="176">
        <v>45051</v>
      </c>
      <c r="B101" s="177">
        <v>288400</v>
      </c>
      <c r="C101" s="207" t="s">
        <v>574</v>
      </c>
      <c r="D101" s="207" t="s">
        <v>82</v>
      </c>
      <c r="E101" s="176"/>
      <c r="F101" s="181">
        <v>74</v>
      </c>
      <c r="G101" s="176"/>
      <c r="H101" s="177">
        <v>55</v>
      </c>
      <c r="I101" s="181">
        <v>55</v>
      </c>
      <c r="J101" s="182">
        <v>616</v>
      </c>
      <c r="K101" s="183">
        <f t="shared" si="1"/>
        <v>33880</v>
      </c>
    </row>
    <row r="102" spans="1:11" s="26" customFormat="1" ht="15">
      <c r="A102" s="176"/>
      <c r="B102" s="177"/>
      <c r="C102" s="207"/>
      <c r="D102" s="207"/>
      <c r="E102" s="176"/>
      <c r="F102" s="181"/>
      <c r="G102" s="176"/>
      <c r="H102" s="177"/>
      <c r="I102" s="181"/>
      <c r="J102" s="182"/>
      <c r="K102" s="176"/>
    </row>
    <row r="103" spans="1:11" s="26" customFormat="1" ht="15">
      <c r="A103" s="176"/>
      <c r="B103" s="177"/>
      <c r="C103" s="207"/>
      <c r="D103" s="207"/>
      <c r="E103" s="176"/>
      <c r="F103" s="181"/>
      <c r="G103" s="176"/>
      <c r="H103" s="177"/>
      <c r="I103" s="176"/>
      <c r="J103" s="182"/>
      <c r="K103" s="176"/>
    </row>
    <row r="104" spans="1:11" s="26" customFormat="1" ht="15">
      <c r="A104" s="196"/>
      <c r="B104" s="165"/>
      <c r="C104" s="197"/>
      <c r="D104" s="198"/>
      <c r="E104" s="186"/>
      <c r="F104" s="186"/>
      <c r="G104" s="186"/>
      <c r="H104" s="186"/>
      <c r="I104" s="186"/>
      <c r="J104" s="199"/>
      <c r="K104" s="200"/>
    </row>
    <row r="105" spans="1:11" s="26" customFormat="1" ht="15">
      <c r="A105" s="196"/>
      <c r="B105" s="165"/>
      <c r="C105" s="197"/>
      <c r="D105" s="198"/>
      <c r="E105" s="186"/>
      <c r="F105" s="186"/>
      <c r="G105" s="186"/>
      <c r="H105" s="186"/>
      <c r="I105" s="186"/>
      <c r="J105" s="199"/>
      <c r="K105" s="200"/>
    </row>
    <row r="106" spans="1:13" s="26" customFormat="1" ht="15">
      <c r="A106" s="163"/>
      <c r="B106" s="163"/>
      <c r="C106" s="164"/>
      <c r="D106" s="165"/>
      <c r="E106" s="166"/>
      <c r="F106" s="167"/>
      <c r="G106" s="166"/>
      <c r="H106" s="166"/>
      <c r="I106" s="168"/>
      <c r="J106" s="186"/>
      <c r="K106" s="186"/>
      <c r="L106" s="19"/>
      <c r="M106" s="19"/>
    </row>
    <row r="107" spans="1:13" s="26" customFormat="1" ht="18.75">
      <c r="A107" s="231" t="s">
        <v>0</v>
      </c>
      <c r="B107" s="231"/>
      <c r="C107" s="231"/>
      <c r="D107" s="231"/>
      <c r="E107" s="231"/>
      <c r="F107" s="231"/>
      <c r="G107" s="231"/>
      <c r="H107" s="231"/>
      <c r="I107" s="231"/>
      <c r="J107" s="231"/>
      <c r="K107" s="231"/>
      <c r="L107" s="63"/>
      <c r="M107" s="19"/>
    </row>
    <row r="108" spans="1:13" s="26" customFormat="1" ht="20.25">
      <c r="A108" s="231" t="s">
        <v>251</v>
      </c>
      <c r="B108" s="231"/>
      <c r="C108" s="231"/>
      <c r="D108" s="231"/>
      <c r="E108" s="231"/>
      <c r="F108" s="231"/>
      <c r="G108" s="231"/>
      <c r="H108" s="231"/>
      <c r="I108" s="231"/>
      <c r="J108" s="231"/>
      <c r="K108" s="231"/>
      <c r="L108" s="64"/>
      <c r="M108" s="19"/>
    </row>
    <row r="109" spans="1:13" s="26" customFormat="1" ht="43.5" customHeight="1">
      <c r="A109" s="231" t="s">
        <v>321</v>
      </c>
      <c r="B109" s="231"/>
      <c r="C109" s="231"/>
      <c r="D109" s="231"/>
      <c r="E109" s="231"/>
      <c r="F109" s="231"/>
      <c r="G109" s="231"/>
      <c r="H109" s="231"/>
      <c r="I109" s="231"/>
      <c r="J109" s="231"/>
      <c r="K109" s="231"/>
      <c r="L109" s="64"/>
      <c r="M109" s="19"/>
    </row>
    <row r="110" spans="1:13" s="26" customFormat="1" ht="18.75">
      <c r="A110" s="232" t="s">
        <v>401</v>
      </c>
      <c r="B110" s="232"/>
      <c r="C110" s="232"/>
      <c r="D110" s="232"/>
      <c r="E110" s="232"/>
      <c r="F110" s="232"/>
      <c r="G110" s="232"/>
      <c r="H110" s="232"/>
      <c r="I110" s="232"/>
      <c r="J110" s="232"/>
      <c r="K110" s="232"/>
      <c r="L110" s="65"/>
      <c r="M110" s="19"/>
    </row>
    <row r="111" spans="1:13" s="26" customFormat="1" ht="15.75">
      <c r="A111" s="163"/>
      <c r="B111" s="163"/>
      <c r="C111" s="169"/>
      <c r="D111" s="163"/>
      <c r="E111" s="166"/>
      <c r="F111" s="167"/>
      <c r="G111" s="166"/>
      <c r="H111" s="166"/>
      <c r="I111" s="168"/>
      <c r="J111" s="168"/>
      <c r="K111" s="168"/>
      <c r="L111" s="58"/>
      <c r="M111" s="19"/>
    </row>
    <row r="112" spans="1:13" s="26" customFormat="1" ht="15.75">
      <c r="A112" s="163"/>
      <c r="B112" s="163"/>
      <c r="C112" s="169"/>
      <c r="D112" s="163"/>
      <c r="E112" s="166"/>
      <c r="F112" s="167"/>
      <c r="G112" s="166"/>
      <c r="H112" s="166"/>
      <c r="I112" s="168"/>
      <c r="J112" s="168"/>
      <c r="K112" s="168"/>
      <c r="L112" s="58"/>
      <c r="M112" s="19"/>
    </row>
    <row r="113" spans="1:13" s="26" customFormat="1" ht="18">
      <c r="A113" s="233" t="s">
        <v>561</v>
      </c>
      <c r="B113" s="233"/>
      <c r="C113" s="233"/>
      <c r="D113" s="233"/>
      <c r="E113" s="233"/>
      <c r="F113" s="233"/>
      <c r="G113" s="233"/>
      <c r="H113" s="233"/>
      <c r="I113" s="233"/>
      <c r="J113" s="233"/>
      <c r="K113" s="233"/>
      <c r="L113" s="66"/>
      <c r="M113" s="66"/>
    </row>
    <row r="114" spans="1:13" s="26" customFormat="1" ht="15">
      <c r="A114" s="163"/>
      <c r="B114" s="163"/>
      <c r="C114" s="169"/>
      <c r="D114" s="165"/>
      <c r="E114" s="166"/>
      <c r="F114" s="167"/>
      <c r="G114" s="166"/>
      <c r="H114" s="166"/>
      <c r="I114" s="168"/>
      <c r="J114" s="168"/>
      <c r="K114" s="168"/>
      <c r="L114" s="19"/>
      <c r="M114" s="19"/>
    </row>
    <row r="115" spans="1:13" s="26" customFormat="1" ht="15">
      <c r="A115" s="163"/>
      <c r="B115" s="163"/>
      <c r="C115" s="169"/>
      <c r="D115" s="165"/>
      <c r="E115" s="166"/>
      <c r="F115" s="167"/>
      <c r="G115" s="166"/>
      <c r="H115" s="166"/>
      <c r="I115" s="168"/>
      <c r="J115" s="168"/>
      <c r="K115" s="168"/>
      <c r="L115" s="19"/>
      <c r="M115" s="19"/>
    </row>
    <row r="116" spans="1:11" s="26" customFormat="1" ht="51">
      <c r="A116" s="171" t="s">
        <v>320</v>
      </c>
      <c r="B116" s="172" t="s">
        <v>284</v>
      </c>
      <c r="C116" s="173" t="s">
        <v>283</v>
      </c>
      <c r="D116" s="172" t="s">
        <v>285</v>
      </c>
      <c r="E116" s="174" t="s">
        <v>5</v>
      </c>
      <c r="F116" s="100" t="s">
        <v>553</v>
      </c>
      <c r="G116" s="102" t="s">
        <v>10</v>
      </c>
      <c r="H116" s="100" t="s">
        <v>554</v>
      </c>
      <c r="I116" s="100" t="s">
        <v>555</v>
      </c>
      <c r="J116" s="172" t="s">
        <v>286</v>
      </c>
      <c r="K116" s="175" t="s">
        <v>287</v>
      </c>
    </row>
    <row r="117" spans="1:11" ht="15">
      <c r="A117" s="176">
        <v>43314</v>
      </c>
      <c r="B117" s="177">
        <v>2003</v>
      </c>
      <c r="C117" s="184" t="s">
        <v>303</v>
      </c>
      <c r="D117" s="179" t="s">
        <v>80</v>
      </c>
      <c r="E117" s="180"/>
      <c r="F117" s="181">
        <v>19</v>
      </c>
      <c r="G117" s="181"/>
      <c r="H117" s="181">
        <v>19</v>
      </c>
      <c r="I117" s="181">
        <v>19</v>
      </c>
      <c r="J117" s="194">
        <v>2800</v>
      </c>
      <c r="K117" s="183">
        <f aca="true" t="shared" si="2" ref="K117:K142">SUM(I117*J117)</f>
        <v>53200</v>
      </c>
    </row>
    <row r="118" spans="1:13" s="26" customFormat="1" ht="15">
      <c r="A118" s="176">
        <v>43203</v>
      </c>
      <c r="B118" s="177">
        <v>2006</v>
      </c>
      <c r="C118" s="184" t="s">
        <v>235</v>
      </c>
      <c r="D118" s="179" t="s">
        <v>80</v>
      </c>
      <c r="E118" s="180">
        <v>7</v>
      </c>
      <c r="F118" s="181">
        <v>34</v>
      </c>
      <c r="G118" s="181"/>
      <c r="H118" s="181">
        <v>34</v>
      </c>
      <c r="I118" s="181">
        <v>34</v>
      </c>
      <c r="J118" s="182">
        <v>990</v>
      </c>
      <c r="K118" s="183">
        <f t="shared" si="2"/>
        <v>33660</v>
      </c>
      <c r="L118" s="89"/>
      <c r="M118" s="89"/>
    </row>
    <row r="119" spans="1:11" ht="15">
      <c r="A119" s="176">
        <v>43215</v>
      </c>
      <c r="B119" s="177">
        <v>2008</v>
      </c>
      <c r="C119" s="184" t="s">
        <v>364</v>
      </c>
      <c r="D119" s="179" t="s">
        <v>82</v>
      </c>
      <c r="E119" s="180">
        <v>50</v>
      </c>
      <c r="F119" s="181">
        <v>194</v>
      </c>
      <c r="G119" s="181"/>
      <c r="H119" s="181">
        <v>194</v>
      </c>
      <c r="I119" s="181">
        <v>194</v>
      </c>
      <c r="J119" s="182">
        <v>73.75</v>
      </c>
      <c r="K119" s="183">
        <f t="shared" si="2"/>
        <v>14307.5</v>
      </c>
    </row>
    <row r="120" spans="1:11" ht="15">
      <c r="A120" s="176">
        <v>43287</v>
      </c>
      <c r="B120" s="177">
        <v>9928</v>
      </c>
      <c r="C120" s="184" t="s">
        <v>337</v>
      </c>
      <c r="D120" s="179" t="s">
        <v>82</v>
      </c>
      <c r="E120" s="180">
        <v>4400</v>
      </c>
      <c r="F120" s="181">
        <v>1450</v>
      </c>
      <c r="G120" s="181"/>
      <c r="H120" s="181">
        <v>2550</v>
      </c>
      <c r="I120" s="181">
        <v>3300</v>
      </c>
      <c r="J120" s="182">
        <v>2.08</v>
      </c>
      <c r="K120" s="183">
        <f t="shared" si="2"/>
        <v>6864</v>
      </c>
    </row>
    <row r="121" spans="1:11" ht="15">
      <c r="A121" s="176">
        <v>43221</v>
      </c>
      <c r="B121" s="177">
        <v>9354</v>
      </c>
      <c r="C121" s="184" t="s">
        <v>264</v>
      </c>
      <c r="D121" s="179" t="s">
        <v>82</v>
      </c>
      <c r="E121" s="180">
        <v>240</v>
      </c>
      <c r="F121" s="181">
        <v>234</v>
      </c>
      <c r="G121" s="181"/>
      <c r="H121" s="181">
        <v>232</v>
      </c>
      <c r="I121" s="181">
        <v>232</v>
      </c>
      <c r="J121" s="182">
        <v>424.8</v>
      </c>
      <c r="K121" s="183">
        <f t="shared" si="2"/>
        <v>98553.6</v>
      </c>
    </row>
    <row r="122" spans="1:11" ht="15">
      <c r="A122" s="176">
        <v>42983</v>
      </c>
      <c r="B122" s="177">
        <v>9487</v>
      </c>
      <c r="C122" s="184" t="s">
        <v>265</v>
      </c>
      <c r="D122" s="179" t="s">
        <v>82</v>
      </c>
      <c r="E122" s="180">
        <v>134</v>
      </c>
      <c r="F122" s="181">
        <v>632</v>
      </c>
      <c r="G122" s="181"/>
      <c r="H122" s="181">
        <v>476</v>
      </c>
      <c r="I122" s="181">
        <v>533</v>
      </c>
      <c r="J122" s="182">
        <v>229.36</v>
      </c>
      <c r="K122" s="183">
        <f t="shared" si="2"/>
        <v>122248.88</v>
      </c>
    </row>
    <row r="123" spans="1:11" ht="15">
      <c r="A123" s="176">
        <v>43424</v>
      </c>
      <c r="B123" s="177">
        <v>2427</v>
      </c>
      <c r="C123" s="184" t="s">
        <v>98</v>
      </c>
      <c r="D123" s="179" t="s">
        <v>82</v>
      </c>
      <c r="E123" s="180">
        <v>240</v>
      </c>
      <c r="F123" s="181">
        <v>1200</v>
      </c>
      <c r="G123" s="181"/>
      <c r="H123" s="181">
        <v>1100</v>
      </c>
      <c r="I123" s="181">
        <v>1450</v>
      </c>
      <c r="J123" s="182">
        <v>18.59</v>
      </c>
      <c r="K123" s="183">
        <f t="shared" si="2"/>
        <v>26955.5</v>
      </c>
    </row>
    <row r="124" spans="1:11" ht="15">
      <c r="A124" s="176">
        <v>43424</v>
      </c>
      <c r="B124" s="177">
        <v>20224</v>
      </c>
      <c r="C124" s="184" t="s">
        <v>247</v>
      </c>
      <c r="D124" s="179" t="s">
        <v>82</v>
      </c>
      <c r="E124" s="180">
        <v>220</v>
      </c>
      <c r="F124" s="181">
        <v>46</v>
      </c>
      <c r="G124" s="181"/>
      <c r="H124" s="181">
        <v>46</v>
      </c>
      <c r="I124" s="181">
        <v>46</v>
      </c>
      <c r="J124" s="182">
        <v>1137.52</v>
      </c>
      <c r="K124" s="183">
        <f t="shared" si="2"/>
        <v>52325.92</v>
      </c>
    </row>
    <row r="125" spans="1:11" ht="15">
      <c r="A125" s="176" t="s">
        <v>390</v>
      </c>
      <c r="B125" s="177">
        <v>9500</v>
      </c>
      <c r="C125" s="184" t="s">
        <v>389</v>
      </c>
      <c r="D125" s="179" t="s">
        <v>82</v>
      </c>
      <c r="E125" s="180"/>
      <c r="F125" s="181">
        <v>120</v>
      </c>
      <c r="G125" s="181"/>
      <c r="H125" s="181">
        <v>96</v>
      </c>
      <c r="I125" s="181">
        <v>176</v>
      </c>
      <c r="J125" s="182">
        <v>295</v>
      </c>
      <c r="K125" s="183">
        <f t="shared" si="2"/>
        <v>51920</v>
      </c>
    </row>
    <row r="126" spans="1:11" ht="15">
      <c r="A126" s="176">
        <v>42951</v>
      </c>
      <c r="B126" s="177">
        <v>20225</v>
      </c>
      <c r="C126" s="184" t="s">
        <v>268</v>
      </c>
      <c r="D126" s="179" t="s">
        <v>80</v>
      </c>
      <c r="E126" s="180">
        <v>20</v>
      </c>
      <c r="F126" s="181">
        <v>4</v>
      </c>
      <c r="G126" s="181"/>
      <c r="H126" s="181">
        <v>4</v>
      </c>
      <c r="I126" s="181">
        <v>4</v>
      </c>
      <c r="J126" s="182">
        <v>1725</v>
      </c>
      <c r="K126" s="183">
        <f t="shared" si="2"/>
        <v>6900</v>
      </c>
    </row>
    <row r="127" spans="1:11" ht="15">
      <c r="A127" s="208">
        <v>43909</v>
      </c>
      <c r="B127" s="209">
        <v>7778</v>
      </c>
      <c r="C127" s="209" t="s">
        <v>365</v>
      </c>
      <c r="D127" s="209" t="s">
        <v>82</v>
      </c>
      <c r="E127" s="210"/>
      <c r="F127" s="211">
        <v>0</v>
      </c>
      <c r="G127" s="210"/>
      <c r="H127" s="210">
        <v>0</v>
      </c>
      <c r="I127" s="212">
        <v>0</v>
      </c>
      <c r="J127" s="213">
        <v>0</v>
      </c>
      <c r="K127" s="183">
        <f t="shared" si="2"/>
        <v>0</v>
      </c>
    </row>
    <row r="128" spans="1:11" ht="15">
      <c r="A128" s="176">
        <v>43475</v>
      </c>
      <c r="B128" s="177">
        <v>7776</v>
      </c>
      <c r="C128" s="184" t="s">
        <v>326</v>
      </c>
      <c r="D128" s="179" t="s">
        <v>327</v>
      </c>
      <c r="E128" s="180"/>
      <c r="F128" s="181">
        <v>312</v>
      </c>
      <c r="G128" s="181"/>
      <c r="H128" s="181">
        <v>312</v>
      </c>
      <c r="I128" s="181">
        <v>312</v>
      </c>
      <c r="J128" s="182">
        <v>115</v>
      </c>
      <c r="K128" s="183">
        <f t="shared" si="2"/>
        <v>35880</v>
      </c>
    </row>
    <row r="129" spans="1:11" ht="15">
      <c r="A129" s="176">
        <v>43473</v>
      </c>
      <c r="B129" s="177">
        <v>1980</v>
      </c>
      <c r="C129" s="184" t="s">
        <v>99</v>
      </c>
      <c r="D129" s="179" t="s">
        <v>85</v>
      </c>
      <c r="E129" s="180">
        <v>590</v>
      </c>
      <c r="F129" s="214">
        <v>202</v>
      </c>
      <c r="G129" s="181"/>
      <c r="H129" s="181">
        <v>202</v>
      </c>
      <c r="I129" s="181">
        <v>202</v>
      </c>
      <c r="J129" s="182">
        <v>657.8</v>
      </c>
      <c r="K129" s="183">
        <f t="shared" si="2"/>
        <v>132875.59999999998</v>
      </c>
    </row>
    <row r="130" spans="1:11" ht="15">
      <c r="A130" s="176">
        <v>43475</v>
      </c>
      <c r="B130" s="177">
        <v>2177</v>
      </c>
      <c r="C130" s="184" t="s">
        <v>100</v>
      </c>
      <c r="D130" s="179" t="s">
        <v>82</v>
      </c>
      <c r="E130" s="180">
        <v>4000</v>
      </c>
      <c r="F130" s="181">
        <v>500</v>
      </c>
      <c r="G130" s="181"/>
      <c r="H130" s="181">
        <v>500</v>
      </c>
      <c r="I130" s="181">
        <v>500</v>
      </c>
      <c r="J130" s="182">
        <v>1.8</v>
      </c>
      <c r="K130" s="183">
        <f t="shared" si="2"/>
        <v>900</v>
      </c>
    </row>
    <row r="131" spans="1:11" ht="15">
      <c r="A131" s="176">
        <v>43424</v>
      </c>
      <c r="B131" s="177">
        <v>2178</v>
      </c>
      <c r="C131" s="184" t="s">
        <v>101</v>
      </c>
      <c r="D131" s="179" t="s">
        <v>82</v>
      </c>
      <c r="E131" s="180">
        <v>14600</v>
      </c>
      <c r="F131" s="181">
        <v>0</v>
      </c>
      <c r="G131" s="181"/>
      <c r="H131" s="181">
        <v>0</v>
      </c>
      <c r="I131" s="181">
        <v>0</v>
      </c>
      <c r="J131" s="182">
        <v>2.95</v>
      </c>
      <c r="K131" s="183">
        <f t="shared" si="2"/>
        <v>0</v>
      </c>
    </row>
    <row r="132" spans="1:11" ht="15">
      <c r="A132" s="176">
        <v>43161</v>
      </c>
      <c r="B132" s="177">
        <v>2405</v>
      </c>
      <c r="C132" s="184" t="s">
        <v>102</v>
      </c>
      <c r="D132" s="179" t="s">
        <v>82</v>
      </c>
      <c r="E132" s="180">
        <v>4600</v>
      </c>
      <c r="F132" s="181">
        <v>3550</v>
      </c>
      <c r="G132" s="181"/>
      <c r="H132" s="181">
        <v>3550</v>
      </c>
      <c r="I132" s="181">
        <v>3550</v>
      </c>
      <c r="J132" s="182">
        <v>23.13</v>
      </c>
      <c r="K132" s="183">
        <f t="shared" si="2"/>
        <v>82111.5</v>
      </c>
    </row>
    <row r="133" spans="1:11" ht="15">
      <c r="A133" s="176">
        <v>43161</v>
      </c>
      <c r="B133" s="177">
        <v>2167</v>
      </c>
      <c r="C133" s="184" t="s">
        <v>103</v>
      </c>
      <c r="D133" s="179" t="s">
        <v>82</v>
      </c>
      <c r="E133" s="180">
        <v>1150</v>
      </c>
      <c r="F133" s="181">
        <v>7780</v>
      </c>
      <c r="G133" s="181"/>
      <c r="H133" s="181">
        <v>7780</v>
      </c>
      <c r="I133" s="181">
        <v>7780</v>
      </c>
      <c r="J133" s="182">
        <v>19.91</v>
      </c>
      <c r="K133" s="183">
        <f t="shared" si="2"/>
        <v>154899.8</v>
      </c>
    </row>
    <row r="134" spans="1:11" s="26" customFormat="1" ht="15">
      <c r="A134" s="176">
        <v>43161</v>
      </c>
      <c r="B134" s="177">
        <v>2174</v>
      </c>
      <c r="C134" s="184" t="s">
        <v>231</v>
      </c>
      <c r="D134" s="179" t="s">
        <v>82</v>
      </c>
      <c r="E134" s="180">
        <v>7250</v>
      </c>
      <c r="F134" s="181">
        <v>8450</v>
      </c>
      <c r="G134" s="181"/>
      <c r="H134" s="181">
        <v>8450</v>
      </c>
      <c r="I134" s="181">
        <v>8450</v>
      </c>
      <c r="J134" s="182">
        <v>22.2</v>
      </c>
      <c r="K134" s="183">
        <f t="shared" si="2"/>
        <v>187590</v>
      </c>
    </row>
    <row r="135" spans="1:11" s="26" customFormat="1" ht="15">
      <c r="A135" s="176">
        <v>43161</v>
      </c>
      <c r="B135" s="177">
        <v>2167</v>
      </c>
      <c r="C135" s="185" t="s">
        <v>104</v>
      </c>
      <c r="D135" s="179" t="s">
        <v>82</v>
      </c>
      <c r="E135" s="181">
        <v>81600</v>
      </c>
      <c r="F135" s="181">
        <v>171600</v>
      </c>
      <c r="G135" s="181"/>
      <c r="H135" s="181">
        <v>171600</v>
      </c>
      <c r="I135" s="181">
        <v>171600</v>
      </c>
      <c r="J135" s="182">
        <v>1.59</v>
      </c>
      <c r="K135" s="183">
        <f t="shared" si="2"/>
        <v>272844</v>
      </c>
    </row>
    <row r="136" spans="1:11" s="26" customFormat="1" ht="15">
      <c r="A136" s="195">
        <v>44812</v>
      </c>
      <c r="B136" s="177">
        <v>6371</v>
      </c>
      <c r="C136" s="177" t="s">
        <v>492</v>
      </c>
      <c r="D136" s="177" t="s">
        <v>82</v>
      </c>
      <c r="E136" s="177"/>
      <c r="F136" s="177">
        <v>0</v>
      </c>
      <c r="G136" s="177"/>
      <c r="H136" s="177">
        <v>0</v>
      </c>
      <c r="I136" s="177">
        <v>0</v>
      </c>
      <c r="J136" s="177">
        <v>308.62</v>
      </c>
      <c r="K136" s="183">
        <f t="shared" si="2"/>
        <v>0</v>
      </c>
    </row>
    <row r="137" spans="1:11" s="26" customFormat="1" ht="15">
      <c r="A137" s="195">
        <v>44979</v>
      </c>
      <c r="B137" s="177">
        <v>18398</v>
      </c>
      <c r="C137" s="177" t="s">
        <v>493</v>
      </c>
      <c r="D137" s="177" t="s">
        <v>82</v>
      </c>
      <c r="E137" s="177"/>
      <c r="F137" s="177">
        <v>142</v>
      </c>
      <c r="G137" s="177"/>
      <c r="H137" s="177">
        <v>142</v>
      </c>
      <c r="I137" s="177">
        <v>142</v>
      </c>
      <c r="J137" s="177">
        <v>457.84</v>
      </c>
      <c r="K137" s="183">
        <f t="shared" si="2"/>
        <v>65013.28</v>
      </c>
    </row>
    <row r="138" spans="1:11" s="26" customFormat="1" ht="15">
      <c r="A138" s="195">
        <v>44991</v>
      </c>
      <c r="B138" s="177">
        <v>200</v>
      </c>
      <c r="C138" s="177" t="s">
        <v>494</v>
      </c>
      <c r="D138" s="177" t="s">
        <v>82</v>
      </c>
      <c r="E138" s="177"/>
      <c r="F138" s="177">
        <v>8</v>
      </c>
      <c r="G138" s="177"/>
      <c r="H138" s="177">
        <v>10</v>
      </c>
      <c r="I138" s="177">
        <v>10</v>
      </c>
      <c r="J138" s="177">
        <v>3264.97</v>
      </c>
      <c r="K138" s="183">
        <f t="shared" si="2"/>
        <v>32649.699999999997</v>
      </c>
    </row>
    <row r="139" spans="1:11" s="26" customFormat="1" ht="15">
      <c r="A139" s="195">
        <v>44970</v>
      </c>
      <c r="B139" s="177">
        <v>68</v>
      </c>
      <c r="C139" s="177" t="s">
        <v>548</v>
      </c>
      <c r="D139" s="177" t="s">
        <v>82</v>
      </c>
      <c r="E139" s="177"/>
      <c r="F139" s="177">
        <v>20</v>
      </c>
      <c r="G139" s="177"/>
      <c r="H139" s="177">
        <v>20</v>
      </c>
      <c r="I139" s="177">
        <v>20</v>
      </c>
      <c r="J139" s="177">
        <v>1476.18</v>
      </c>
      <c r="K139" s="183">
        <f t="shared" si="2"/>
        <v>29523.600000000002</v>
      </c>
    </row>
    <row r="140" spans="1:11" s="26" customFormat="1" ht="15">
      <c r="A140" s="195">
        <v>44958</v>
      </c>
      <c r="B140" s="215">
        <v>285851</v>
      </c>
      <c r="C140" s="177" t="s">
        <v>507</v>
      </c>
      <c r="D140" s="177" t="s">
        <v>82</v>
      </c>
      <c r="E140" s="177"/>
      <c r="F140" s="177">
        <v>144</v>
      </c>
      <c r="G140" s="177"/>
      <c r="H140" s="177">
        <v>144</v>
      </c>
      <c r="I140" s="177">
        <v>144</v>
      </c>
      <c r="J140" s="177">
        <v>41.8</v>
      </c>
      <c r="K140" s="183">
        <f t="shared" si="2"/>
        <v>6019.2</v>
      </c>
    </row>
    <row r="141" spans="1:11" s="26" customFormat="1" ht="15">
      <c r="A141" s="195">
        <v>44837</v>
      </c>
      <c r="B141" s="177">
        <v>280530</v>
      </c>
      <c r="C141" s="177" t="s">
        <v>508</v>
      </c>
      <c r="D141" s="177" t="s">
        <v>82</v>
      </c>
      <c r="E141" s="177"/>
      <c r="F141" s="177">
        <v>24</v>
      </c>
      <c r="G141" s="177"/>
      <c r="H141" s="177">
        <v>24</v>
      </c>
      <c r="I141" s="177">
        <v>24</v>
      </c>
      <c r="J141" s="177">
        <v>104.5</v>
      </c>
      <c r="K141" s="183">
        <f t="shared" si="2"/>
        <v>2508</v>
      </c>
    </row>
    <row r="142" spans="1:11" s="26" customFormat="1" ht="15">
      <c r="A142" s="195">
        <v>44973</v>
      </c>
      <c r="B142" s="177">
        <v>6874</v>
      </c>
      <c r="C142" s="177" t="s">
        <v>509</v>
      </c>
      <c r="D142" s="177" t="s">
        <v>82</v>
      </c>
      <c r="E142" s="177"/>
      <c r="F142" s="177">
        <v>90</v>
      </c>
      <c r="G142" s="177"/>
      <c r="H142" s="177">
        <v>90</v>
      </c>
      <c r="I142" s="177">
        <v>90</v>
      </c>
      <c r="J142" s="177">
        <v>3.27</v>
      </c>
      <c r="K142" s="183">
        <f t="shared" si="2"/>
        <v>294.3</v>
      </c>
    </row>
    <row r="143" spans="1:11" s="26" customFormat="1" ht="15">
      <c r="A143" s="195"/>
      <c r="B143" s="177"/>
      <c r="C143" s="177"/>
      <c r="D143" s="177"/>
      <c r="E143" s="177"/>
      <c r="F143" s="177"/>
      <c r="G143" s="177"/>
      <c r="H143" s="177"/>
      <c r="I143" s="177"/>
      <c r="J143" s="177"/>
      <c r="K143" s="177"/>
    </row>
    <row r="144" spans="1:11" s="26" customFormat="1" ht="15">
      <c r="A144" s="177"/>
      <c r="B144" s="177"/>
      <c r="C144" s="177"/>
      <c r="D144" s="177"/>
      <c r="E144" s="177"/>
      <c r="F144" s="177"/>
      <c r="G144" s="177"/>
      <c r="H144" s="177"/>
      <c r="I144" s="177"/>
      <c r="J144" s="177"/>
      <c r="K144" s="177"/>
    </row>
    <row r="145" spans="1:11" s="26" customFormat="1" ht="15">
      <c r="A145" s="177"/>
      <c r="B145" s="177"/>
      <c r="C145" s="177"/>
      <c r="D145" s="177"/>
      <c r="E145" s="177"/>
      <c r="F145" s="177"/>
      <c r="G145" s="177"/>
      <c r="H145" s="177"/>
      <c r="I145" s="177"/>
      <c r="J145" s="177"/>
      <c r="K145" s="177"/>
    </row>
    <row r="146" spans="1:11" s="26" customFormat="1" ht="15">
      <c r="A146" s="177"/>
      <c r="B146" s="177"/>
      <c r="C146" s="177"/>
      <c r="D146" s="177"/>
      <c r="E146" s="177"/>
      <c r="F146" s="177"/>
      <c r="G146" s="177"/>
      <c r="H146" s="177"/>
      <c r="I146" s="177"/>
      <c r="J146" s="177"/>
      <c r="K146" s="177"/>
    </row>
    <row r="147" spans="1:11" s="26" customFormat="1" ht="15">
      <c r="A147" s="177"/>
      <c r="B147" s="177"/>
      <c r="C147" s="177"/>
      <c r="D147" s="177"/>
      <c r="E147" s="177"/>
      <c r="F147" s="177"/>
      <c r="G147" s="177"/>
      <c r="H147" s="177"/>
      <c r="I147" s="177"/>
      <c r="J147" s="177"/>
      <c r="K147" s="177"/>
    </row>
    <row r="148" spans="1:11" s="26" customFormat="1" ht="15">
      <c r="A148" s="177"/>
      <c r="B148" s="177"/>
      <c r="C148" s="177"/>
      <c r="D148" s="177"/>
      <c r="E148" s="177"/>
      <c r="F148" s="177"/>
      <c r="G148" s="177"/>
      <c r="H148" s="177"/>
      <c r="I148" s="177"/>
      <c r="J148" s="177"/>
      <c r="K148" s="177"/>
    </row>
    <row r="149" spans="1:11" s="26" customFormat="1" ht="15">
      <c r="A149" s="177"/>
      <c r="B149" s="177"/>
      <c r="C149" s="177"/>
      <c r="D149" s="177"/>
      <c r="E149" s="177"/>
      <c r="F149" s="177"/>
      <c r="G149" s="177"/>
      <c r="H149" s="177"/>
      <c r="I149" s="177"/>
      <c r="J149" s="177"/>
      <c r="K149" s="177"/>
    </row>
    <row r="150" spans="1:11" s="26" customFormat="1" ht="15">
      <c r="A150" s="177"/>
      <c r="B150" s="177"/>
      <c r="C150" s="177"/>
      <c r="D150" s="177"/>
      <c r="E150" s="177"/>
      <c r="F150" s="177"/>
      <c r="G150" s="177"/>
      <c r="H150" s="177"/>
      <c r="I150" s="177"/>
      <c r="J150" s="177"/>
      <c r="K150" s="177"/>
    </row>
    <row r="151" spans="1:11" s="26" customFormat="1" ht="15">
      <c r="A151" s="177"/>
      <c r="B151" s="177"/>
      <c r="C151" s="177"/>
      <c r="D151" s="177"/>
      <c r="E151" s="177"/>
      <c r="F151" s="177"/>
      <c r="G151" s="177"/>
      <c r="H151" s="177"/>
      <c r="I151" s="177"/>
      <c r="J151" s="177"/>
      <c r="K151" s="177"/>
    </row>
    <row r="152" spans="1:11" s="26" customFormat="1" ht="15">
      <c r="A152" s="177"/>
      <c r="B152" s="177"/>
      <c r="C152" s="177"/>
      <c r="D152" s="177"/>
      <c r="E152" s="177"/>
      <c r="F152" s="177"/>
      <c r="G152" s="177"/>
      <c r="H152" s="177"/>
      <c r="I152" s="177"/>
      <c r="J152" s="177"/>
      <c r="K152" s="177"/>
    </row>
    <row r="153" spans="1:11" s="26" customFormat="1" ht="15">
      <c r="A153" s="177"/>
      <c r="B153" s="177"/>
      <c r="C153" s="177"/>
      <c r="D153" s="177"/>
      <c r="E153" s="177"/>
      <c r="F153" s="177"/>
      <c r="G153" s="177"/>
      <c r="H153" s="177"/>
      <c r="I153" s="177"/>
      <c r="J153" s="177"/>
      <c r="K153" s="177"/>
    </row>
    <row r="154" spans="1:11" s="26" customFormat="1" ht="15">
      <c r="A154" s="177"/>
      <c r="B154" s="177"/>
      <c r="C154" s="177"/>
      <c r="D154" s="177"/>
      <c r="E154" s="177"/>
      <c r="F154" s="177"/>
      <c r="G154" s="177"/>
      <c r="H154" s="177"/>
      <c r="I154" s="177"/>
      <c r="J154" s="177"/>
      <c r="K154" s="177"/>
    </row>
    <row r="155" spans="1:11" s="26" customFormat="1" ht="15">
      <c r="A155" s="196"/>
      <c r="B155" s="165"/>
      <c r="C155" s="197"/>
      <c r="D155" s="198"/>
      <c r="E155" s="186"/>
      <c r="F155" s="186"/>
      <c r="G155" s="186"/>
      <c r="H155" s="186"/>
      <c r="I155" s="186"/>
      <c r="J155" s="216"/>
      <c r="K155" s="200"/>
    </row>
    <row r="156" spans="1:11" s="26" customFormat="1" ht="15">
      <c r="A156" s="196"/>
      <c r="B156" s="165"/>
      <c r="C156" s="197"/>
      <c r="D156" s="198"/>
      <c r="E156" s="186"/>
      <c r="F156" s="186"/>
      <c r="G156" s="186"/>
      <c r="H156" s="186"/>
      <c r="I156" s="186"/>
      <c r="J156" s="216"/>
      <c r="K156" s="200"/>
    </row>
    <row r="157" spans="1:13" s="26" customFormat="1" ht="15.75" customHeight="1">
      <c r="A157" s="163"/>
      <c r="B157" s="163"/>
      <c r="C157" s="164"/>
      <c r="D157" s="165"/>
      <c r="E157" s="166"/>
      <c r="F157" s="167"/>
      <c r="G157" s="166"/>
      <c r="H157" s="166"/>
      <c r="I157" s="168"/>
      <c r="J157" s="168"/>
      <c r="K157" s="168"/>
      <c r="L157" s="19"/>
      <c r="M157" s="19"/>
    </row>
    <row r="158" spans="1:13" s="26" customFormat="1" ht="15.75" customHeight="1">
      <c r="A158" s="163"/>
      <c r="B158" s="163"/>
      <c r="C158" s="164"/>
      <c r="D158" s="165"/>
      <c r="E158" s="166"/>
      <c r="F158" s="167"/>
      <c r="G158" s="166"/>
      <c r="H158" s="166"/>
      <c r="I158" s="168"/>
      <c r="J158" s="168"/>
      <c r="K158" s="168"/>
      <c r="L158" s="19"/>
      <c r="M158" s="19"/>
    </row>
    <row r="159" spans="1:13" s="26" customFormat="1" ht="18.75">
      <c r="A159" s="231" t="s">
        <v>0</v>
      </c>
      <c r="B159" s="231"/>
      <c r="C159" s="231"/>
      <c r="D159" s="231"/>
      <c r="E159" s="231"/>
      <c r="F159" s="231"/>
      <c r="G159" s="231"/>
      <c r="H159" s="231"/>
      <c r="I159" s="231"/>
      <c r="J159" s="231"/>
      <c r="K159" s="231"/>
      <c r="L159" s="63"/>
      <c r="M159" s="19"/>
    </row>
    <row r="160" spans="1:13" s="26" customFormat="1" ht="20.25">
      <c r="A160" s="231" t="s">
        <v>251</v>
      </c>
      <c r="B160" s="231"/>
      <c r="C160" s="231"/>
      <c r="D160" s="231"/>
      <c r="E160" s="231"/>
      <c r="F160" s="231"/>
      <c r="G160" s="231"/>
      <c r="H160" s="231"/>
      <c r="I160" s="231"/>
      <c r="J160" s="231"/>
      <c r="K160" s="231"/>
      <c r="L160" s="64"/>
      <c r="M160" s="19"/>
    </row>
    <row r="161" spans="1:13" s="26" customFormat="1" ht="20.25">
      <c r="A161" s="231" t="s">
        <v>321</v>
      </c>
      <c r="B161" s="231"/>
      <c r="C161" s="231"/>
      <c r="D161" s="231"/>
      <c r="E161" s="231"/>
      <c r="F161" s="231"/>
      <c r="G161" s="231"/>
      <c r="H161" s="231"/>
      <c r="I161" s="231"/>
      <c r="J161" s="231"/>
      <c r="K161" s="231"/>
      <c r="L161" s="64"/>
      <c r="M161" s="19"/>
    </row>
    <row r="162" spans="1:13" s="26" customFormat="1" ht="18.75">
      <c r="A162" s="232" t="s">
        <v>401</v>
      </c>
      <c r="B162" s="232"/>
      <c r="C162" s="232"/>
      <c r="D162" s="232"/>
      <c r="E162" s="232"/>
      <c r="F162" s="232"/>
      <c r="G162" s="232"/>
      <c r="H162" s="232"/>
      <c r="I162" s="232"/>
      <c r="J162" s="232"/>
      <c r="K162" s="232"/>
      <c r="L162" s="65"/>
      <c r="M162" s="19"/>
    </row>
    <row r="163" spans="1:13" s="26" customFormat="1" ht="18.75">
      <c r="A163" s="217"/>
      <c r="B163" s="217"/>
      <c r="C163" s="218"/>
      <c r="D163" s="217"/>
      <c r="E163" s="219"/>
      <c r="F163" s="220"/>
      <c r="G163" s="219"/>
      <c r="H163" s="219"/>
      <c r="I163" s="221"/>
      <c r="J163" s="221"/>
      <c r="K163" s="221"/>
      <c r="L163" s="58"/>
      <c r="M163" s="19"/>
    </row>
    <row r="164" spans="1:13" s="26" customFormat="1" ht="15.75">
      <c r="A164" s="163"/>
      <c r="B164" s="163"/>
      <c r="C164" s="169"/>
      <c r="D164" s="163"/>
      <c r="E164" s="166"/>
      <c r="F164" s="167"/>
      <c r="G164" s="166"/>
      <c r="H164" s="166"/>
      <c r="I164" s="168"/>
      <c r="J164" s="168"/>
      <c r="K164" s="168"/>
      <c r="L164" s="58"/>
      <c r="M164" s="19"/>
    </row>
    <row r="165" spans="1:13" s="26" customFormat="1" ht="18">
      <c r="A165" s="233" t="s">
        <v>561</v>
      </c>
      <c r="B165" s="233"/>
      <c r="C165" s="233"/>
      <c r="D165" s="233"/>
      <c r="E165" s="233"/>
      <c r="F165" s="233"/>
      <c r="G165" s="233"/>
      <c r="H165" s="233"/>
      <c r="I165" s="233"/>
      <c r="J165" s="233"/>
      <c r="K165" s="233"/>
      <c r="L165" s="66"/>
      <c r="M165" s="66"/>
    </row>
    <row r="166" spans="1:13" s="26" customFormat="1" ht="15">
      <c r="A166" s="163"/>
      <c r="B166" s="163"/>
      <c r="C166" s="169"/>
      <c r="D166" s="165"/>
      <c r="E166" s="166"/>
      <c r="F166" s="167"/>
      <c r="G166" s="166"/>
      <c r="H166" s="166"/>
      <c r="I166" s="168"/>
      <c r="J166" s="168"/>
      <c r="K166" s="168"/>
      <c r="L166" s="19"/>
      <c r="M166" s="19"/>
    </row>
    <row r="167" spans="1:13" s="26" customFormat="1" ht="15">
      <c r="A167" s="163"/>
      <c r="B167" s="163"/>
      <c r="C167" s="169"/>
      <c r="D167" s="165"/>
      <c r="E167" s="166"/>
      <c r="F167" s="167"/>
      <c r="G167" s="166"/>
      <c r="H167" s="166"/>
      <c r="I167" s="168"/>
      <c r="J167" s="168"/>
      <c r="K167" s="168"/>
      <c r="L167" s="19"/>
      <c r="M167" s="19"/>
    </row>
    <row r="168" spans="1:11" s="26" customFormat="1" ht="51">
      <c r="A168" s="171" t="s">
        <v>320</v>
      </c>
      <c r="B168" s="172" t="s">
        <v>284</v>
      </c>
      <c r="C168" s="173" t="s">
        <v>283</v>
      </c>
      <c r="D168" s="172" t="s">
        <v>285</v>
      </c>
      <c r="E168" s="174" t="s">
        <v>5</v>
      </c>
      <c r="F168" s="100" t="s">
        <v>553</v>
      </c>
      <c r="G168" s="102" t="s">
        <v>10</v>
      </c>
      <c r="H168" s="100" t="s">
        <v>554</v>
      </c>
      <c r="I168" s="100" t="s">
        <v>555</v>
      </c>
      <c r="J168" s="172" t="s">
        <v>286</v>
      </c>
      <c r="K168" s="175" t="s">
        <v>287</v>
      </c>
    </row>
    <row r="169" spans="1:11" s="26" customFormat="1" ht="15">
      <c r="A169" s="176">
        <v>43161</v>
      </c>
      <c r="B169" s="177">
        <v>2506</v>
      </c>
      <c r="C169" s="184" t="s">
        <v>248</v>
      </c>
      <c r="D169" s="179" t="s">
        <v>26</v>
      </c>
      <c r="E169" s="180">
        <v>120</v>
      </c>
      <c r="F169" s="181">
        <v>100</v>
      </c>
      <c r="G169" s="181"/>
      <c r="H169" s="181">
        <v>100</v>
      </c>
      <c r="I169" s="181">
        <v>100</v>
      </c>
      <c r="J169" s="182">
        <v>329.1</v>
      </c>
      <c r="K169" s="183">
        <f>SUM(I169*J169)</f>
        <v>32910</v>
      </c>
    </row>
    <row r="170" spans="1:13" s="26" customFormat="1" ht="15">
      <c r="A170" s="193">
        <v>43425</v>
      </c>
      <c r="B170" s="177">
        <v>2507</v>
      </c>
      <c r="C170" s="184" t="s">
        <v>105</v>
      </c>
      <c r="D170" s="179" t="s">
        <v>26</v>
      </c>
      <c r="E170" s="180">
        <v>0</v>
      </c>
      <c r="F170" s="181">
        <v>15</v>
      </c>
      <c r="G170" s="181"/>
      <c r="H170" s="181">
        <v>15</v>
      </c>
      <c r="I170" s="181">
        <v>15</v>
      </c>
      <c r="J170" s="182">
        <v>595</v>
      </c>
      <c r="K170" s="183">
        <f aca="true" t="shared" si="3" ref="K170:K206">SUM(I170*J170)</f>
        <v>8925</v>
      </c>
      <c r="L170" s="89"/>
      <c r="M170" s="89"/>
    </row>
    <row r="171" spans="1:13" s="26" customFormat="1" ht="15">
      <c r="A171" s="176">
        <v>43427</v>
      </c>
      <c r="B171" s="177">
        <v>2508</v>
      </c>
      <c r="C171" s="184" t="s">
        <v>259</v>
      </c>
      <c r="D171" s="179" t="s">
        <v>82</v>
      </c>
      <c r="E171" s="180">
        <v>348</v>
      </c>
      <c r="F171" s="181">
        <v>24</v>
      </c>
      <c r="G171" s="181"/>
      <c r="H171" s="181">
        <v>24</v>
      </c>
      <c r="I171" s="181">
        <v>24</v>
      </c>
      <c r="J171" s="222">
        <v>76.18</v>
      </c>
      <c r="K171" s="183">
        <f t="shared" si="3"/>
        <v>1828.3200000000002</v>
      </c>
      <c r="L171" s="89"/>
      <c r="M171" s="89"/>
    </row>
    <row r="172" spans="1:13" s="26" customFormat="1" ht="15">
      <c r="A172" s="176">
        <v>43406</v>
      </c>
      <c r="B172" s="177">
        <v>2510</v>
      </c>
      <c r="C172" s="184" t="s">
        <v>304</v>
      </c>
      <c r="D172" s="179" t="s">
        <v>82</v>
      </c>
      <c r="E172" s="180">
        <v>184</v>
      </c>
      <c r="F172" s="181">
        <v>312</v>
      </c>
      <c r="G172" s="181"/>
      <c r="H172" s="181">
        <v>312</v>
      </c>
      <c r="I172" s="181">
        <v>312</v>
      </c>
      <c r="J172" s="223">
        <v>41.8</v>
      </c>
      <c r="K172" s="183">
        <f t="shared" si="3"/>
        <v>13041.599999999999</v>
      </c>
      <c r="L172" s="89"/>
      <c r="M172" s="89"/>
    </row>
    <row r="173" spans="1:11" s="26" customFormat="1" ht="15">
      <c r="A173" s="176">
        <v>43406</v>
      </c>
      <c r="B173" s="177">
        <v>3038</v>
      </c>
      <c r="C173" s="184" t="s">
        <v>106</v>
      </c>
      <c r="D173" s="179" t="s">
        <v>82</v>
      </c>
      <c r="E173" s="180">
        <v>108</v>
      </c>
      <c r="F173" s="181">
        <v>204</v>
      </c>
      <c r="G173" s="181"/>
      <c r="H173" s="181">
        <v>204</v>
      </c>
      <c r="I173" s="181">
        <v>204</v>
      </c>
      <c r="J173" s="222">
        <v>54.95</v>
      </c>
      <c r="K173" s="183">
        <f t="shared" si="3"/>
        <v>11209.800000000001</v>
      </c>
    </row>
    <row r="174" spans="1:13" s="26" customFormat="1" ht="15">
      <c r="A174" s="176">
        <v>43406</v>
      </c>
      <c r="B174" s="177">
        <v>3039</v>
      </c>
      <c r="C174" s="184" t="s">
        <v>305</v>
      </c>
      <c r="D174" s="179" t="s">
        <v>82</v>
      </c>
      <c r="E174" s="180">
        <v>108</v>
      </c>
      <c r="F174" s="181">
        <v>228</v>
      </c>
      <c r="G174" s="181"/>
      <c r="H174" s="181">
        <v>228</v>
      </c>
      <c r="I174" s="181">
        <v>228</v>
      </c>
      <c r="J174" s="223">
        <v>41.8</v>
      </c>
      <c r="K174" s="183">
        <f t="shared" si="3"/>
        <v>9530.4</v>
      </c>
      <c r="L174" s="89"/>
      <c r="M174" s="89"/>
    </row>
    <row r="175" spans="1:13" s="26" customFormat="1" ht="15">
      <c r="A175" s="176">
        <v>44138</v>
      </c>
      <c r="B175" s="177">
        <v>1577</v>
      </c>
      <c r="C175" s="184" t="s">
        <v>377</v>
      </c>
      <c r="D175" s="179" t="s">
        <v>82</v>
      </c>
      <c r="E175" s="180"/>
      <c r="F175" s="181">
        <v>128</v>
      </c>
      <c r="G175" s="181"/>
      <c r="H175" s="181">
        <v>128</v>
      </c>
      <c r="I175" s="181">
        <v>128</v>
      </c>
      <c r="J175" s="223">
        <v>35.2</v>
      </c>
      <c r="K175" s="183">
        <f t="shared" si="3"/>
        <v>4505.6</v>
      </c>
      <c r="L175" s="89"/>
      <c r="M175" s="89"/>
    </row>
    <row r="176" spans="1:13" s="26" customFormat="1" ht="15">
      <c r="A176" s="176">
        <v>43454</v>
      </c>
      <c r="B176" s="177">
        <v>10610</v>
      </c>
      <c r="C176" s="184" t="s">
        <v>311</v>
      </c>
      <c r="D176" s="179" t="s">
        <v>82</v>
      </c>
      <c r="E176" s="180">
        <v>72</v>
      </c>
      <c r="F176" s="181">
        <v>360</v>
      </c>
      <c r="G176" s="181"/>
      <c r="H176" s="181">
        <v>360</v>
      </c>
      <c r="I176" s="181">
        <v>360</v>
      </c>
      <c r="J176" s="222">
        <v>33</v>
      </c>
      <c r="K176" s="183">
        <f t="shared" si="3"/>
        <v>11880</v>
      </c>
      <c r="L176" s="89"/>
      <c r="M176" s="89"/>
    </row>
    <row r="177" spans="1:13" s="26" customFormat="1" ht="15">
      <c r="A177" s="176">
        <v>43473</v>
      </c>
      <c r="B177" s="177">
        <v>10612</v>
      </c>
      <c r="C177" s="184" t="s">
        <v>278</v>
      </c>
      <c r="D177" s="179" t="s">
        <v>82</v>
      </c>
      <c r="E177" s="180">
        <v>168</v>
      </c>
      <c r="F177" s="181">
        <v>240</v>
      </c>
      <c r="G177" s="181"/>
      <c r="H177" s="181">
        <v>240</v>
      </c>
      <c r="I177" s="181">
        <v>240</v>
      </c>
      <c r="J177" s="222">
        <v>33</v>
      </c>
      <c r="K177" s="183">
        <f t="shared" si="3"/>
        <v>7920</v>
      </c>
      <c r="L177" s="89"/>
      <c r="M177" s="89"/>
    </row>
    <row r="178" spans="1:13" s="26" customFormat="1" ht="15">
      <c r="A178" s="176">
        <v>43125</v>
      </c>
      <c r="B178" s="177">
        <v>10615</v>
      </c>
      <c r="C178" s="184" t="s">
        <v>341</v>
      </c>
      <c r="D178" s="179" t="s">
        <v>82</v>
      </c>
      <c r="E178" s="180">
        <v>12</v>
      </c>
      <c r="F178" s="181"/>
      <c r="G178" s="181"/>
      <c r="H178" s="181"/>
      <c r="I178" s="181"/>
      <c r="J178" s="222">
        <v>850</v>
      </c>
      <c r="K178" s="183">
        <f t="shared" si="3"/>
        <v>0</v>
      </c>
      <c r="L178" s="89"/>
      <c r="M178" s="89"/>
    </row>
    <row r="179" spans="1:13" s="26" customFormat="1" ht="15">
      <c r="A179" s="176">
        <v>43473</v>
      </c>
      <c r="B179" s="177">
        <v>10619</v>
      </c>
      <c r="C179" s="184" t="s">
        <v>312</v>
      </c>
      <c r="D179" s="179" t="s">
        <v>82</v>
      </c>
      <c r="E179" s="180">
        <v>192</v>
      </c>
      <c r="F179" s="181"/>
      <c r="G179" s="181"/>
      <c r="H179" s="181"/>
      <c r="I179" s="181"/>
      <c r="J179" s="222">
        <v>66</v>
      </c>
      <c r="K179" s="183">
        <f t="shared" si="3"/>
        <v>0</v>
      </c>
      <c r="L179" s="89"/>
      <c r="M179" s="89"/>
    </row>
    <row r="180" spans="1:13" s="26" customFormat="1" ht="15">
      <c r="A180" s="176">
        <v>43472</v>
      </c>
      <c r="B180" s="177">
        <v>10619</v>
      </c>
      <c r="C180" s="184" t="s">
        <v>369</v>
      </c>
      <c r="D180" s="179" t="s">
        <v>82</v>
      </c>
      <c r="E180" s="180">
        <v>24</v>
      </c>
      <c r="F180" s="181"/>
      <c r="G180" s="181"/>
      <c r="H180" s="181"/>
      <c r="I180" s="181"/>
      <c r="J180" s="222"/>
      <c r="K180" s="183">
        <f t="shared" si="3"/>
        <v>0</v>
      </c>
      <c r="L180" s="89"/>
      <c r="M180" s="89"/>
    </row>
    <row r="181" spans="1:13" s="26" customFormat="1" ht="15">
      <c r="A181" s="176">
        <v>43473</v>
      </c>
      <c r="B181" s="177">
        <v>10620</v>
      </c>
      <c r="C181" s="184" t="s">
        <v>368</v>
      </c>
      <c r="D181" s="179" t="s">
        <v>82</v>
      </c>
      <c r="E181" s="180">
        <v>24</v>
      </c>
      <c r="F181" s="181">
        <v>0</v>
      </c>
      <c r="G181" s="181"/>
      <c r="H181" s="181">
        <v>0</v>
      </c>
      <c r="I181" s="181">
        <v>0</v>
      </c>
      <c r="J181" s="222">
        <v>340.81</v>
      </c>
      <c r="K181" s="183">
        <f t="shared" si="3"/>
        <v>0</v>
      </c>
      <c r="L181" s="89"/>
      <c r="M181" s="89"/>
    </row>
    <row r="182" spans="1:13" s="26" customFormat="1" ht="15">
      <c r="A182" s="224">
        <v>43789</v>
      </c>
      <c r="B182" s="177">
        <v>10621</v>
      </c>
      <c r="C182" s="177" t="s">
        <v>338</v>
      </c>
      <c r="D182" s="177" t="s">
        <v>82</v>
      </c>
      <c r="E182" s="188"/>
      <c r="F182" s="225">
        <v>192</v>
      </c>
      <c r="G182" s="188"/>
      <c r="H182" s="188">
        <v>192</v>
      </c>
      <c r="I182" s="189">
        <v>192</v>
      </c>
      <c r="J182" s="226">
        <v>586.49</v>
      </c>
      <c r="K182" s="183">
        <f t="shared" si="3"/>
        <v>112606.08</v>
      </c>
      <c r="L182" s="89"/>
      <c r="M182" s="89"/>
    </row>
    <row r="183" spans="1:13" s="26" customFormat="1" ht="15">
      <c r="A183" s="224">
        <v>43280</v>
      </c>
      <c r="B183" s="177">
        <v>10622</v>
      </c>
      <c r="C183" s="177" t="s">
        <v>342</v>
      </c>
      <c r="D183" s="177" t="s">
        <v>82</v>
      </c>
      <c r="E183" s="188"/>
      <c r="F183" s="225">
        <v>348</v>
      </c>
      <c r="G183" s="188"/>
      <c r="H183" s="188">
        <v>348</v>
      </c>
      <c r="I183" s="189">
        <v>348</v>
      </c>
      <c r="J183" s="226">
        <v>55</v>
      </c>
      <c r="K183" s="183">
        <f t="shared" si="3"/>
        <v>19140</v>
      </c>
      <c r="L183" s="89"/>
      <c r="M183" s="89"/>
    </row>
    <row r="184" spans="1:11" s="26" customFormat="1" ht="15">
      <c r="A184" s="176">
        <v>43215</v>
      </c>
      <c r="B184" s="177">
        <v>10623</v>
      </c>
      <c r="C184" s="185" t="s">
        <v>343</v>
      </c>
      <c r="D184" s="179" t="s">
        <v>82</v>
      </c>
      <c r="E184" s="181"/>
      <c r="F184" s="181">
        <v>240</v>
      </c>
      <c r="G184" s="181"/>
      <c r="H184" s="181">
        <v>240</v>
      </c>
      <c r="I184" s="181">
        <v>240</v>
      </c>
      <c r="J184" s="222">
        <v>61.13</v>
      </c>
      <c r="K184" s="183">
        <f t="shared" si="3"/>
        <v>14671.2</v>
      </c>
    </row>
    <row r="185" spans="1:13" s="26" customFormat="1" ht="15">
      <c r="A185" s="176">
        <v>43046</v>
      </c>
      <c r="B185" s="177">
        <v>10621</v>
      </c>
      <c r="C185" s="184" t="s">
        <v>107</v>
      </c>
      <c r="D185" s="179" t="s">
        <v>82</v>
      </c>
      <c r="E185" s="180">
        <v>144</v>
      </c>
      <c r="F185" s="181">
        <v>168</v>
      </c>
      <c r="G185" s="181"/>
      <c r="H185" s="181">
        <v>168</v>
      </c>
      <c r="I185" s="181">
        <v>168</v>
      </c>
      <c r="J185" s="222">
        <v>36.3</v>
      </c>
      <c r="K185" s="183">
        <f t="shared" si="3"/>
        <v>6098.4</v>
      </c>
      <c r="L185" s="89"/>
      <c r="M185" s="89"/>
    </row>
    <row r="186" spans="1:13" s="26" customFormat="1" ht="15">
      <c r="A186" s="176">
        <v>43287</v>
      </c>
      <c r="B186" s="177">
        <v>10622</v>
      </c>
      <c r="C186" s="184" t="s">
        <v>217</v>
      </c>
      <c r="D186" s="179" t="s">
        <v>82</v>
      </c>
      <c r="E186" s="180">
        <v>108</v>
      </c>
      <c r="F186" s="181">
        <v>24</v>
      </c>
      <c r="G186" s="181"/>
      <c r="H186" s="181">
        <v>24</v>
      </c>
      <c r="I186" s="181">
        <v>24</v>
      </c>
      <c r="J186" s="222">
        <v>37.4</v>
      </c>
      <c r="K186" s="183">
        <f t="shared" si="3"/>
        <v>897.5999999999999</v>
      </c>
      <c r="L186" s="89"/>
      <c r="M186" s="89"/>
    </row>
    <row r="187" spans="1:13" s="26" customFormat="1" ht="15">
      <c r="A187" s="176">
        <v>43161</v>
      </c>
      <c r="B187" s="177">
        <v>10007</v>
      </c>
      <c r="C187" s="184" t="s">
        <v>277</v>
      </c>
      <c r="D187" s="179" t="s">
        <v>82</v>
      </c>
      <c r="E187" s="180">
        <v>12</v>
      </c>
      <c r="F187" s="181">
        <v>379</v>
      </c>
      <c r="G187" s="181"/>
      <c r="H187" s="181">
        <v>379</v>
      </c>
      <c r="I187" s="181">
        <v>379</v>
      </c>
      <c r="J187" s="182">
        <v>37.4</v>
      </c>
      <c r="K187" s="183">
        <f t="shared" si="3"/>
        <v>14174.6</v>
      </c>
      <c r="L187" s="89"/>
      <c r="M187" s="89"/>
    </row>
    <row r="188" spans="1:13" s="26" customFormat="1" ht="15">
      <c r="A188" s="176">
        <v>43445</v>
      </c>
      <c r="B188" s="177">
        <v>10008</v>
      </c>
      <c r="C188" s="184" t="s">
        <v>378</v>
      </c>
      <c r="D188" s="179" t="s">
        <v>82</v>
      </c>
      <c r="E188" s="180"/>
      <c r="F188" s="181">
        <v>168</v>
      </c>
      <c r="G188" s="181"/>
      <c r="H188" s="181">
        <v>168</v>
      </c>
      <c r="I188" s="181">
        <v>168</v>
      </c>
      <c r="J188" s="182">
        <v>37.4</v>
      </c>
      <c r="K188" s="183">
        <f t="shared" si="3"/>
        <v>6283.2</v>
      </c>
      <c r="L188" s="89"/>
      <c r="M188" s="89"/>
    </row>
    <row r="189" spans="1:13" s="26" customFormat="1" ht="15">
      <c r="A189" s="176">
        <v>43132</v>
      </c>
      <c r="B189" s="177">
        <v>3048</v>
      </c>
      <c r="C189" s="184" t="s">
        <v>266</v>
      </c>
      <c r="D189" s="179" t="s">
        <v>82</v>
      </c>
      <c r="E189" s="180">
        <v>36</v>
      </c>
      <c r="F189" s="181"/>
      <c r="G189" s="181"/>
      <c r="H189" s="181"/>
      <c r="I189" s="181"/>
      <c r="J189" s="182">
        <v>76.46</v>
      </c>
      <c r="K189" s="183">
        <f t="shared" si="3"/>
        <v>0</v>
      </c>
      <c r="L189" s="89"/>
      <c r="M189" s="89"/>
    </row>
    <row r="190" spans="1:13" s="26" customFormat="1" ht="15">
      <c r="A190" s="176">
        <v>43046</v>
      </c>
      <c r="B190" s="177">
        <v>3054</v>
      </c>
      <c r="C190" s="184" t="s">
        <v>279</v>
      </c>
      <c r="D190" s="179" t="s">
        <v>82</v>
      </c>
      <c r="E190" s="180">
        <v>252</v>
      </c>
      <c r="F190" s="181">
        <v>176</v>
      </c>
      <c r="G190" s="181"/>
      <c r="H190" s="181">
        <v>176</v>
      </c>
      <c r="I190" s="181">
        <v>176</v>
      </c>
      <c r="J190" s="182">
        <v>77</v>
      </c>
      <c r="K190" s="183">
        <f t="shared" si="3"/>
        <v>13552</v>
      </c>
      <c r="L190" s="89"/>
      <c r="M190" s="89"/>
    </row>
    <row r="191" spans="1:13" s="26" customFormat="1" ht="15">
      <c r="A191" s="176">
        <v>43287</v>
      </c>
      <c r="B191" s="177">
        <v>10702</v>
      </c>
      <c r="C191" s="184" t="s">
        <v>280</v>
      </c>
      <c r="D191" s="179" t="s">
        <v>82</v>
      </c>
      <c r="E191" s="180">
        <v>276</v>
      </c>
      <c r="F191" s="181">
        <v>0</v>
      </c>
      <c r="G191" s="181"/>
      <c r="H191" s="181">
        <v>0</v>
      </c>
      <c r="I191" s="181">
        <v>0</v>
      </c>
      <c r="J191" s="182">
        <v>60.5</v>
      </c>
      <c r="K191" s="183">
        <f t="shared" si="3"/>
        <v>0</v>
      </c>
      <c r="L191" s="89"/>
      <c r="M191" s="89"/>
    </row>
    <row r="192" spans="1:13" s="26" customFormat="1" ht="15">
      <c r="A192" s="176">
        <v>43132</v>
      </c>
      <c r="B192" s="177">
        <v>3063</v>
      </c>
      <c r="C192" s="184" t="s">
        <v>131</v>
      </c>
      <c r="D192" s="179" t="s">
        <v>82</v>
      </c>
      <c r="E192" s="180">
        <v>192</v>
      </c>
      <c r="F192" s="181">
        <v>168</v>
      </c>
      <c r="G192" s="181"/>
      <c r="H192" s="181">
        <v>168</v>
      </c>
      <c r="I192" s="181">
        <v>168</v>
      </c>
      <c r="J192" s="182">
        <v>77</v>
      </c>
      <c r="K192" s="183">
        <f t="shared" si="3"/>
        <v>12936</v>
      </c>
      <c r="L192" s="89"/>
      <c r="M192" s="89"/>
    </row>
    <row r="193" spans="1:13" s="26" customFormat="1" ht="15">
      <c r="A193" s="176">
        <v>43287</v>
      </c>
      <c r="B193" s="177">
        <v>9140</v>
      </c>
      <c r="C193" s="184" t="s">
        <v>108</v>
      </c>
      <c r="D193" s="179" t="s">
        <v>26</v>
      </c>
      <c r="E193" s="180">
        <v>1205</v>
      </c>
      <c r="F193" s="181">
        <v>264</v>
      </c>
      <c r="G193" s="181"/>
      <c r="H193" s="181">
        <v>264</v>
      </c>
      <c r="I193" s="181">
        <v>264</v>
      </c>
      <c r="J193" s="182">
        <v>65.33</v>
      </c>
      <c r="K193" s="183">
        <f t="shared" si="3"/>
        <v>17247.12</v>
      </c>
      <c r="L193" s="89"/>
      <c r="M193" s="89"/>
    </row>
    <row r="194" spans="1:11" ht="15">
      <c r="A194" s="195">
        <v>44809</v>
      </c>
      <c r="B194" s="177">
        <v>279229</v>
      </c>
      <c r="C194" s="177" t="s">
        <v>549</v>
      </c>
      <c r="D194" s="177" t="s">
        <v>82</v>
      </c>
      <c r="E194" s="177"/>
      <c r="F194" s="177">
        <v>444</v>
      </c>
      <c r="G194" s="177"/>
      <c r="H194" s="177">
        <v>444</v>
      </c>
      <c r="I194" s="177">
        <v>444</v>
      </c>
      <c r="J194" s="177">
        <v>254.44</v>
      </c>
      <c r="K194" s="183">
        <f t="shared" si="3"/>
        <v>112971.36</v>
      </c>
    </row>
    <row r="195" spans="1:11" ht="15">
      <c r="A195" s="195">
        <v>44809</v>
      </c>
      <c r="B195" s="177">
        <v>279229</v>
      </c>
      <c r="C195" s="177" t="s">
        <v>550</v>
      </c>
      <c r="D195" s="177" t="s">
        <v>82</v>
      </c>
      <c r="E195" s="177"/>
      <c r="F195" s="177">
        <v>180</v>
      </c>
      <c r="G195" s="177"/>
      <c r="H195" s="177">
        <v>180</v>
      </c>
      <c r="I195" s="177">
        <v>180</v>
      </c>
      <c r="J195" s="177">
        <v>70.4</v>
      </c>
      <c r="K195" s="183">
        <f t="shared" si="3"/>
        <v>12672.000000000002</v>
      </c>
    </row>
    <row r="196" spans="1:11" ht="15">
      <c r="A196" s="195">
        <v>44979</v>
      </c>
      <c r="B196" s="177">
        <v>6896</v>
      </c>
      <c r="C196" s="177" t="s">
        <v>496</v>
      </c>
      <c r="D196" s="177" t="s">
        <v>82</v>
      </c>
      <c r="E196" s="177"/>
      <c r="F196" s="177">
        <v>24</v>
      </c>
      <c r="G196" s="177"/>
      <c r="H196" s="177">
        <v>24</v>
      </c>
      <c r="I196" s="177">
        <v>24</v>
      </c>
      <c r="J196" s="177">
        <v>252.94</v>
      </c>
      <c r="K196" s="183">
        <f t="shared" si="3"/>
        <v>6070.5599999999995</v>
      </c>
    </row>
    <row r="197" spans="1:11" ht="15">
      <c r="A197" s="195">
        <v>44837</v>
      </c>
      <c r="B197" s="177">
        <v>280530</v>
      </c>
      <c r="C197" s="177" t="s">
        <v>497</v>
      </c>
      <c r="D197" s="177" t="s">
        <v>82</v>
      </c>
      <c r="E197" s="177"/>
      <c r="F197" s="177">
        <v>72</v>
      </c>
      <c r="G197" s="177"/>
      <c r="H197" s="177">
        <v>72</v>
      </c>
      <c r="I197" s="177">
        <v>72</v>
      </c>
      <c r="J197" s="177">
        <v>38.5</v>
      </c>
      <c r="K197" s="183">
        <f t="shared" si="3"/>
        <v>2772</v>
      </c>
    </row>
    <row r="198" spans="1:11" ht="15">
      <c r="A198" s="195">
        <v>44937</v>
      </c>
      <c r="B198" s="177">
        <v>284775</v>
      </c>
      <c r="C198" s="177" t="s">
        <v>498</v>
      </c>
      <c r="D198" s="177" t="s">
        <v>82</v>
      </c>
      <c r="E198" s="177"/>
      <c r="F198" s="177">
        <v>312</v>
      </c>
      <c r="G198" s="177"/>
      <c r="H198" s="177">
        <v>312</v>
      </c>
      <c r="I198" s="177">
        <v>312</v>
      </c>
      <c r="J198" s="177">
        <v>37.4</v>
      </c>
      <c r="K198" s="183">
        <f t="shared" si="3"/>
        <v>11668.8</v>
      </c>
    </row>
    <row r="199" spans="1:11" ht="15">
      <c r="A199" s="195">
        <v>44958</v>
      </c>
      <c r="B199" s="177">
        <v>285851</v>
      </c>
      <c r="C199" s="177" t="s">
        <v>499</v>
      </c>
      <c r="D199" s="177" t="s">
        <v>82</v>
      </c>
      <c r="E199" s="177"/>
      <c r="F199" s="177">
        <v>144</v>
      </c>
      <c r="G199" s="177"/>
      <c r="H199" s="177">
        <v>144</v>
      </c>
      <c r="I199" s="177">
        <v>144</v>
      </c>
      <c r="J199" s="177">
        <v>37.4</v>
      </c>
      <c r="K199" s="183">
        <f t="shared" si="3"/>
        <v>5385.599999999999</v>
      </c>
    </row>
    <row r="200" spans="1:11" ht="15">
      <c r="A200" s="195">
        <v>44806</v>
      </c>
      <c r="B200" s="177">
        <v>279229</v>
      </c>
      <c r="C200" s="177" t="s">
        <v>500</v>
      </c>
      <c r="D200" s="177" t="s">
        <v>82</v>
      </c>
      <c r="E200" s="177" t="s">
        <v>495</v>
      </c>
      <c r="F200" s="177">
        <v>213</v>
      </c>
      <c r="G200" s="177" t="s">
        <v>495</v>
      </c>
      <c r="H200" s="177">
        <v>213</v>
      </c>
      <c r="I200" s="177">
        <v>213</v>
      </c>
      <c r="J200" s="177">
        <v>55</v>
      </c>
      <c r="K200" s="183">
        <f t="shared" si="3"/>
        <v>11715</v>
      </c>
    </row>
    <row r="201" spans="1:11" ht="15">
      <c r="A201" s="195">
        <v>44809</v>
      </c>
      <c r="B201" s="177">
        <v>279229</v>
      </c>
      <c r="C201" s="177" t="s">
        <v>506</v>
      </c>
      <c r="D201" s="177" t="s">
        <v>82</v>
      </c>
      <c r="E201" s="177"/>
      <c r="F201" s="177">
        <v>240</v>
      </c>
      <c r="G201" s="177"/>
      <c r="H201" s="177">
        <v>240</v>
      </c>
      <c r="I201" s="177">
        <v>24</v>
      </c>
      <c r="J201" s="177">
        <v>61.13</v>
      </c>
      <c r="K201" s="183">
        <f t="shared" si="3"/>
        <v>1467.1200000000001</v>
      </c>
    </row>
    <row r="202" spans="1:11" ht="15">
      <c r="A202" s="195">
        <v>44949</v>
      </c>
      <c r="B202" s="177">
        <v>280530</v>
      </c>
      <c r="C202" s="177" t="s">
        <v>501</v>
      </c>
      <c r="D202" s="177" t="s">
        <v>82</v>
      </c>
      <c r="E202" s="177"/>
      <c r="F202" s="177">
        <v>168</v>
      </c>
      <c r="G202" s="177"/>
      <c r="H202" s="177">
        <v>168</v>
      </c>
      <c r="I202" s="177">
        <v>168</v>
      </c>
      <c r="J202" s="177">
        <v>77</v>
      </c>
      <c r="K202" s="183">
        <f t="shared" si="3"/>
        <v>12936</v>
      </c>
    </row>
    <row r="203" spans="1:11" ht="15">
      <c r="A203" s="195">
        <v>44988</v>
      </c>
      <c r="B203" s="177">
        <v>286985</v>
      </c>
      <c r="C203" s="177" t="s">
        <v>505</v>
      </c>
      <c r="D203" s="177" t="s">
        <v>82</v>
      </c>
      <c r="E203" s="177"/>
      <c r="F203" s="177">
        <v>144</v>
      </c>
      <c r="G203" s="177"/>
      <c r="H203" s="177">
        <v>144</v>
      </c>
      <c r="I203" s="177">
        <v>144</v>
      </c>
      <c r="J203" s="177">
        <v>55</v>
      </c>
      <c r="K203" s="183">
        <f t="shared" si="3"/>
        <v>7920</v>
      </c>
    </row>
    <row r="204" spans="1:11" ht="15">
      <c r="A204" s="195">
        <v>44868</v>
      </c>
      <c r="B204" s="177">
        <v>15326</v>
      </c>
      <c r="C204" s="177" t="s">
        <v>503</v>
      </c>
      <c r="D204" s="177" t="s">
        <v>82</v>
      </c>
      <c r="E204" s="177"/>
      <c r="F204" s="177">
        <v>108</v>
      </c>
      <c r="G204" s="177"/>
      <c r="H204" s="177">
        <v>108</v>
      </c>
      <c r="I204" s="177">
        <v>108</v>
      </c>
      <c r="J204" s="177">
        <v>429.31</v>
      </c>
      <c r="K204" s="183">
        <f t="shared" si="3"/>
        <v>46365.48</v>
      </c>
    </row>
    <row r="205" spans="1:11" ht="15">
      <c r="A205" s="195">
        <v>44937</v>
      </c>
      <c r="B205" s="177">
        <v>284775</v>
      </c>
      <c r="C205" s="177" t="s">
        <v>502</v>
      </c>
      <c r="D205" s="177" t="s">
        <v>82</v>
      </c>
      <c r="E205" s="177"/>
      <c r="F205" s="177">
        <v>300</v>
      </c>
      <c r="G205" s="177"/>
      <c r="H205" s="177">
        <v>300</v>
      </c>
      <c r="I205" s="177">
        <v>300</v>
      </c>
      <c r="J205" s="177">
        <v>93.5</v>
      </c>
      <c r="K205" s="183">
        <f t="shared" si="3"/>
        <v>28050</v>
      </c>
    </row>
    <row r="206" spans="1:11" ht="15">
      <c r="A206" s="195">
        <v>44998</v>
      </c>
      <c r="B206" s="177">
        <v>6952</v>
      </c>
      <c r="C206" s="177" t="s">
        <v>504</v>
      </c>
      <c r="D206" s="177" t="s">
        <v>82</v>
      </c>
      <c r="E206" s="177"/>
      <c r="F206" s="177">
        <v>120</v>
      </c>
      <c r="G206" s="177"/>
      <c r="H206" s="177">
        <v>120</v>
      </c>
      <c r="I206" s="177">
        <v>120</v>
      </c>
      <c r="J206" s="177">
        <v>268.33</v>
      </c>
      <c r="K206" s="183">
        <f t="shared" si="3"/>
        <v>32199.6</v>
      </c>
    </row>
    <row r="207" spans="1:11" ht="15">
      <c r="A207" s="163"/>
      <c r="B207" s="163"/>
      <c r="C207" s="164"/>
      <c r="D207" s="165"/>
      <c r="E207" s="166"/>
      <c r="F207" s="167"/>
      <c r="G207" s="166"/>
      <c r="H207" s="166"/>
      <c r="I207" s="168"/>
      <c r="J207" s="186"/>
      <c r="K207" s="168"/>
    </row>
    <row r="208" spans="1:12" ht="18.75">
      <c r="A208" s="231" t="s">
        <v>0</v>
      </c>
      <c r="B208" s="231"/>
      <c r="C208" s="231"/>
      <c r="D208" s="231"/>
      <c r="E208" s="231"/>
      <c r="F208" s="231"/>
      <c r="G208" s="231"/>
      <c r="H208" s="231"/>
      <c r="I208" s="231"/>
      <c r="J208" s="231"/>
      <c r="K208" s="231"/>
      <c r="L208" s="63"/>
    </row>
    <row r="209" spans="1:12" ht="20.25">
      <c r="A209" s="231" t="s">
        <v>251</v>
      </c>
      <c r="B209" s="231"/>
      <c r="C209" s="231"/>
      <c r="D209" s="231"/>
      <c r="E209" s="231"/>
      <c r="F209" s="231"/>
      <c r="G209" s="231"/>
      <c r="H209" s="231"/>
      <c r="I209" s="231"/>
      <c r="J209" s="231"/>
      <c r="K209" s="231"/>
      <c r="L209" s="64"/>
    </row>
    <row r="210" spans="1:12" ht="20.25">
      <c r="A210" s="231" t="s">
        <v>321</v>
      </c>
      <c r="B210" s="231"/>
      <c r="C210" s="231"/>
      <c r="D210" s="231"/>
      <c r="E210" s="231"/>
      <c r="F210" s="231"/>
      <c r="G210" s="231"/>
      <c r="H210" s="231"/>
      <c r="I210" s="231"/>
      <c r="J210" s="231"/>
      <c r="K210" s="231"/>
      <c r="L210" s="64"/>
    </row>
    <row r="211" spans="1:12" ht="18.75">
      <c r="A211" s="232" t="s">
        <v>401</v>
      </c>
      <c r="B211" s="232"/>
      <c r="C211" s="232"/>
      <c r="D211" s="232"/>
      <c r="E211" s="232"/>
      <c r="F211" s="232"/>
      <c r="G211" s="232"/>
      <c r="H211" s="232"/>
      <c r="I211" s="232"/>
      <c r="J211" s="232"/>
      <c r="K211" s="232"/>
      <c r="L211" s="65"/>
    </row>
    <row r="212" spans="1:12" ht="18.75">
      <c r="A212" s="217"/>
      <c r="B212" s="217"/>
      <c r="C212" s="218"/>
      <c r="D212" s="217"/>
      <c r="E212" s="219"/>
      <c r="F212" s="220"/>
      <c r="G212" s="219"/>
      <c r="H212" s="219"/>
      <c r="I212" s="221"/>
      <c r="J212" s="221"/>
      <c r="K212" s="221"/>
      <c r="L212" s="58"/>
    </row>
    <row r="213" spans="1:12" ht="15.75">
      <c r="A213" s="163"/>
      <c r="B213" s="163"/>
      <c r="C213" s="169"/>
      <c r="D213" s="163"/>
      <c r="E213" s="166"/>
      <c r="F213" s="167"/>
      <c r="G213" s="166"/>
      <c r="H213" s="166"/>
      <c r="I213" s="168"/>
      <c r="J213" s="168"/>
      <c r="K213" s="168"/>
      <c r="L213" s="58"/>
    </row>
    <row r="214" spans="1:13" ht="18">
      <c r="A214" s="233" t="s">
        <v>561</v>
      </c>
      <c r="B214" s="233"/>
      <c r="C214" s="233"/>
      <c r="D214" s="233"/>
      <c r="E214" s="233"/>
      <c r="F214" s="233"/>
      <c r="G214" s="233"/>
      <c r="H214" s="233"/>
      <c r="I214" s="233"/>
      <c r="J214" s="233"/>
      <c r="K214" s="233"/>
      <c r="L214" s="66"/>
      <c r="M214" s="66"/>
    </row>
    <row r="215" spans="1:11" ht="15">
      <c r="A215" s="163"/>
      <c r="B215" s="163"/>
      <c r="C215" s="169"/>
      <c r="D215" s="165"/>
      <c r="E215" s="166"/>
      <c r="F215" s="167"/>
      <c r="G215" s="166"/>
      <c r="H215" s="166"/>
      <c r="I215" s="168"/>
      <c r="J215" s="168"/>
      <c r="K215" s="168"/>
    </row>
    <row r="216" spans="1:11" ht="15">
      <c r="A216" s="163"/>
      <c r="B216" s="163"/>
      <c r="C216" s="169"/>
      <c r="D216" s="165"/>
      <c r="E216" s="166"/>
      <c r="F216" s="167"/>
      <c r="G216" s="166"/>
      <c r="H216" s="166"/>
      <c r="I216" s="168"/>
      <c r="J216" s="168"/>
      <c r="K216" s="168"/>
    </row>
    <row r="217" spans="1:11" ht="51">
      <c r="A217" s="171" t="s">
        <v>320</v>
      </c>
      <c r="B217" s="172" t="s">
        <v>284</v>
      </c>
      <c r="C217" s="173" t="s">
        <v>283</v>
      </c>
      <c r="D217" s="172" t="s">
        <v>285</v>
      </c>
      <c r="E217" s="174" t="s">
        <v>5</v>
      </c>
      <c r="F217" s="100" t="s">
        <v>553</v>
      </c>
      <c r="G217" s="102" t="s">
        <v>10</v>
      </c>
      <c r="H217" s="100" t="s">
        <v>554</v>
      </c>
      <c r="I217" s="100" t="s">
        <v>555</v>
      </c>
      <c r="J217" s="172" t="s">
        <v>286</v>
      </c>
      <c r="K217" s="175" t="s">
        <v>287</v>
      </c>
    </row>
    <row r="218" spans="1:11" ht="15">
      <c r="A218" s="176">
        <v>43473</v>
      </c>
      <c r="B218" s="177">
        <v>10803</v>
      </c>
      <c r="C218" s="184" t="s">
        <v>109</v>
      </c>
      <c r="D218" s="179" t="s">
        <v>80</v>
      </c>
      <c r="E218" s="180">
        <v>50</v>
      </c>
      <c r="F218" s="181">
        <v>36</v>
      </c>
      <c r="G218" s="181"/>
      <c r="H218" s="181">
        <v>19</v>
      </c>
      <c r="I218" s="181">
        <v>46</v>
      </c>
      <c r="J218" s="182">
        <v>813.5</v>
      </c>
      <c r="K218" s="183">
        <f aca="true" t="shared" si="4" ref="K218:K253">SUM(I218*J218)</f>
        <v>37421</v>
      </c>
    </row>
    <row r="219" spans="1:11" ht="15">
      <c r="A219" s="176">
        <v>43252</v>
      </c>
      <c r="B219" s="177">
        <v>10804</v>
      </c>
      <c r="C219" s="184" t="s">
        <v>306</v>
      </c>
      <c r="D219" s="179" t="s">
        <v>82</v>
      </c>
      <c r="E219" s="180">
        <v>171</v>
      </c>
      <c r="F219" s="181">
        <v>6880</v>
      </c>
      <c r="G219" s="181"/>
      <c r="H219" s="181">
        <v>6880</v>
      </c>
      <c r="I219" s="181">
        <v>6788</v>
      </c>
      <c r="J219" s="194">
        <v>10.11</v>
      </c>
      <c r="K219" s="183">
        <f t="shared" si="4"/>
        <v>68626.68</v>
      </c>
    </row>
    <row r="220" spans="1:11" s="26" customFormat="1" ht="15">
      <c r="A220" s="176">
        <v>43473</v>
      </c>
      <c r="B220" s="177">
        <v>2020</v>
      </c>
      <c r="C220" s="184" t="s">
        <v>110</v>
      </c>
      <c r="D220" s="179" t="s">
        <v>82</v>
      </c>
      <c r="E220" s="180">
        <v>9600</v>
      </c>
      <c r="F220" s="181">
        <v>16400</v>
      </c>
      <c r="G220" s="181"/>
      <c r="H220" s="181">
        <v>18900</v>
      </c>
      <c r="I220" s="181">
        <v>22100</v>
      </c>
      <c r="J220" s="182">
        <v>1.75</v>
      </c>
      <c r="K220" s="183">
        <f t="shared" si="4"/>
        <v>38675</v>
      </c>
    </row>
    <row r="221" spans="1:11" ht="15">
      <c r="A221" s="176">
        <v>43473</v>
      </c>
      <c r="B221" s="177">
        <v>2022</v>
      </c>
      <c r="C221" s="184" t="s">
        <v>111</v>
      </c>
      <c r="D221" s="179" t="s">
        <v>82</v>
      </c>
      <c r="E221" s="180">
        <v>21900</v>
      </c>
      <c r="F221" s="181">
        <v>31300</v>
      </c>
      <c r="G221" s="181"/>
      <c r="H221" s="181">
        <v>32800</v>
      </c>
      <c r="I221" s="181">
        <v>32300</v>
      </c>
      <c r="J221" s="182">
        <v>2</v>
      </c>
      <c r="K221" s="183">
        <f t="shared" si="4"/>
        <v>64600</v>
      </c>
    </row>
    <row r="222" spans="1:11" s="26" customFormat="1" ht="15">
      <c r="A222" s="176">
        <v>43473</v>
      </c>
      <c r="B222" s="177">
        <v>2023</v>
      </c>
      <c r="C222" s="184" t="s">
        <v>112</v>
      </c>
      <c r="D222" s="179" t="s">
        <v>82</v>
      </c>
      <c r="E222" s="180">
        <v>16000</v>
      </c>
      <c r="F222" s="181">
        <v>19200</v>
      </c>
      <c r="G222" s="181"/>
      <c r="H222" s="181">
        <v>14900</v>
      </c>
      <c r="I222" s="181">
        <v>20600</v>
      </c>
      <c r="J222" s="182">
        <v>3.72</v>
      </c>
      <c r="K222" s="183">
        <f t="shared" si="4"/>
        <v>76632</v>
      </c>
    </row>
    <row r="223" spans="1:11" ht="15">
      <c r="A223" s="176">
        <v>43287</v>
      </c>
      <c r="B223" s="177">
        <v>2024</v>
      </c>
      <c r="C223" s="184" t="s">
        <v>113</v>
      </c>
      <c r="D223" s="179" t="s">
        <v>82</v>
      </c>
      <c r="E223" s="180">
        <v>21600</v>
      </c>
      <c r="F223" s="181">
        <v>2450</v>
      </c>
      <c r="G223" s="181"/>
      <c r="H223" s="181">
        <v>1450</v>
      </c>
      <c r="I223" s="181">
        <v>3150</v>
      </c>
      <c r="J223" s="182">
        <v>4.27</v>
      </c>
      <c r="K223" s="183">
        <f t="shared" si="4"/>
        <v>13450.499999999998</v>
      </c>
    </row>
    <row r="224" spans="1:11" ht="15">
      <c r="A224" s="176">
        <v>43273</v>
      </c>
      <c r="B224" s="177">
        <v>10901</v>
      </c>
      <c r="C224" s="184" t="s">
        <v>373</v>
      </c>
      <c r="D224" s="179" t="s">
        <v>82</v>
      </c>
      <c r="E224" s="180">
        <v>4400</v>
      </c>
      <c r="F224" s="181">
        <v>700</v>
      </c>
      <c r="G224" s="181"/>
      <c r="H224" s="181">
        <v>200</v>
      </c>
      <c r="I224" s="181">
        <v>0</v>
      </c>
      <c r="J224" s="182">
        <v>2.59</v>
      </c>
      <c r="K224" s="183">
        <f t="shared" si="4"/>
        <v>0</v>
      </c>
    </row>
    <row r="225" spans="1:11" ht="15">
      <c r="A225" s="176">
        <v>43282</v>
      </c>
      <c r="B225" s="177">
        <v>10905</v>
      </c>
      <c r="C225" s="184" t="s">
        <v>366</v>
      </c>
      <c r="D225" s="179" t="s">
        <v>82</v>
      </c>
      <c r="E225" s="180"/>
      <c r="F225" s="181">
        <v>64</v>
      </c>
      <c r="G225" s="181"/>
      <c r="H225" s="181">
        <v>40</v>
      </c>
      <c r="I225" s="181">
        <v>10</v>
      </c>
      <c r="J225" s="182">
        <v>40.33</v>
      </c>
      <c r="K225" s="183">
        <f t="shared" si="4"/>
        <v>403.29999999999995</v>
      </c>
    </row>
    <row r="226" spans="1:11" ht="15">
      <c r="A226" s="176">
        <v>43218</v>
      </c>
      <c r="B226" s="177">
        <v>10902</v>
      </c>
      <c r="C226" s="184" t="s">
        <v>114</v>
      </c>
      <c r="D226" s="179" t="s">
        <v>82</v>
      </c>
      <c r="E226" s="180">
        <v>102</v>
      </c>
      <c r="F226" s="181"/>
      <c r="G226" s="181"/>
      <c r="H226" s="181"/>
      <c r="I226" s="181"/>
      <c r="J226" s="182">
        <v>66.56</v>
      </c>
      <c r="K226" s="183">
        <f t="shared" si="4"/>
        <v>0</v>
      </c>
    </row>
    <row r="227" spans="1:13" s="26" customFormat="1" ht="15">
      <c r="A227" s="176">
        <v>43221</v>
      </c>
      <c r="B227" s="177">
        <v>10905</v>
      </c>
      <c r="C227" s="185" t="s">
        <v>347</v>
      </c>
      <c r="D227" s="179" t="s">
        <v>82</v>
      </c>
      <c r="E227" s="181"/>
      <c r="F227" s="181">
        <v>300</v>
      </c>
      <c r="G227" s="181"/>
      <c r="H227" s="181">
        <v>300</v>
      </c>
      <c r="I227" s="181">
        <v>300</v>
      </c>
      <c r="J227" s="182">
        <v>13.5</v>
      </c>
      <c r="K227" s="183">
        <f t="shared" si="4"/>
        <v>4050</v>
      </c>
      <c r="L227" s="89"/>
      <c r="M227" s="89"/>
    </row>
    <row r="228" spans="1:13" s="26" customFormat="1" ht="15">
      <c r="A228" s="176">
        <v>43794</v>
      </c>
      <c r="B228" s="209">
        <v>10904</v>
      </c>
      <c r="C228" s="185" t="s">
        <v>346</v>
      </c>
      <c r="D228" s="179" t="s">
        <v>82</v>
      </c>
      <c r="E228" s="181"/>
      <c r="F228" s="181">
        <v>490</v>
      </c>
      <c r="G228" s="181"/>
      <c r="H228" s="181">
        <v>490</v>
      </c>
      <c r="I228" s="181">
        <v>490</v>
      </c>
      <c r="J228" s="182">
        <v>7.41</v>
      </c>
      <c r="K228" s="183">
        <f t="shared" si="4"/>
        <v>3630.9</v>
      </c>
      <c r="L228" s="89"/>
      <c r="M228" s="89"/>
    </row>
    <row r="229" spans="1:11" s="26" customFormat="1" ht="15">
      <c r="A229" s="176">
        <v>43794</v>
      </c>
      <c r="B229" s="177">
        <v>2307</v>
      </c>
      <c r="C229" s="184" t="s">
        <v>315</v>
      </c>
      <c r="D229" s="179" t="s">
        <v>82</v>
      </c>
      <c r="E229" s="180">
        <v>88</v>
      </c>
      <c r="F229" s="181">
        <v>345</v>
      </c>
      <c r="G229" s="181"/>
      <c r="H229" s="181">
        <v>345</v>
      </c>
      <c r="I229" s="181">
        <v>345</v>
      </c>
      <c r="J229" s="182">
        <v>9.96</v>
      </c>
      <c r="K229" s="183">
        <f t="shared" si="4"/>
        <v>3436.2000000000003</v>
      </c>
    </row>
    <row r="230" spans="1:13" s="26" customFormat="1" ht="15">
      <c r="A230" s="176">
        <v>43161</v>
      </c>
      <c r="B230" s="177">
        <v>10903</v>
      </c>
      <c r="C230" s="184" t="s">
        <v>309</v>
      </c>
      <c r="D230" s="179" t="s">
        <v>82</v>
      </c>
      <c r="E230" s="180">
        <v>100</v>
      </c>
      <c r="F230" s="181">
        <v>116</v>
      </c>
      <c r="G230" s="181"/>
      <c r="H230" s="181">
        <v>116</v>
      </c>
      <c r="I230" s="181">
        <v>116</v>
      </c>
      <c r="J230" s="182">
        <v>12.58</v>
      </c>
      <c r="K230" s="183">
        <f t="shared" si="4"/>
        <v>1459.28</v>
      </c>
      <c r="L230" s="89"/>
      <c r="M230" s="89"/>
    </row>
    <row r="231" spans="1:13" s="26" customFormat="1" ht="15">
      <c r="A231" s="176">
        <v>43208</v>
      </c>
      <c r="B231" s="177">
        <v>2308</v>
      </c>
      <c r="C231" s="184" t="s">
        <v>310</v>
      </c>
      <c r="D231" s="179" t="s">
        <v>82</v>
      </c>
      <c r="E231" s="180">
        <v>88</v>
      </c>
      <c r="F231" s="181">
        <v>432</v>
      </c>
      <c r="G231" s="181"/>
      <c r="H231" s="181">
        <v>432</v>
      </c>
      <c r="I231" s="181">
        <v>432</v>
      </c>
      <c r="J231" s="182">
        <v>6.96</v>
      </c>
      <c r="K231" s="183">
        <f t="shared" si="4"/>
        <v>3006.72</v>
      </c>
      <c r="L231" s="89"/>
      <c r="M231" s="89"/>
    </row>
    <row r="232" spans="1:13" s="26" customFormat="1" ht="15">
      <c r="A232" s="176">
        <v>43214</v>
      </c>
      <c r="B232" s="177">
        <v>1657</v>
      </c>
      <c r="C232" s="184" t="s">
        <v>367</v>
      </c>
      <c r="D232" s="179" t="s">
        <v>82</v>
      </c>
      <c r="E232" s="180"/>
      <c r="F232" s="181">
        <v>67</v>
      </c>
      <c r="G232" s="181"/>
      <c r="H232" s="181">
        <v>37</v>
      </c>
      <c r="I232" s="181">
        <v>37</v>
      </c>
      <c r="J232" s="182">
        <v>741.95</v>
      </c>
      <c r="K232" s="183">
        <f t="shared" si="4"/>
        <v>27452.15</v>
      </c>
      <c r="L232" s="89"/>
      <c r="M232" s="89"/>
    </row>
    <row r="233" spans="1:11" ht="15">
      <c r="A233" s="176">
        <v>43287</v>
      </c>
      <c r="B233" s="177">
        <v>10905</v>
      </c>
      <c r="C233" s="184" t="s">
        <v>115</v>
      </c>
      <c r="D233" s="179" t="s">
        <v>82</v>
      </c>
      <c r="E233" s="180">
        <v>300</v>
      </c>
      <c r="F233" s="225">
        <v>389</v>
      </c>
      <c r="G233" s="188"/>
      <c r="H233" s="188">
        <v>379</v>
      </c>
      <c r="I233" s="189">
        <v>359</v>
      </c>
      <c r="J233" s="182">
        <v>13.28</v>
      </c>
      <c r="K233" s="183">
        <f t="shared" si="4"/>
        <v>4767.5199999999995</v>
      </c>
    </row>
    <row r="234" spans="1:11" ht="15">
      <c r="A234" s="176">
        <v>43406</v>
      </c>
      <c r="B234" s="177">
        <v>9393</v>
      </c>
      <c r="C234" s="184" t="s">
        <v>236</v>
      </c>
      <c r="D234" s="179" t="s">
        <v>116</v>
      </c>
      <c r="E234" s="180">
        <v>232</v>
      </c>
      <c r="F234" s="181">
        <v>229</v>
      </c>
      <c r="G234" s="181"/>
      <c r="H234" s="181">
        <v>109</v>
      </c>
      <c r="I234" s="181">
        <v>0</v>
      </c>
      <c r="J234" s="182">
        <v>47.3</v>
      </c>
      <c r="K234" s="183">
        <f t="shared" si="4"/>
        <v>0</v>
      </c>
    </row>
    <row r="235" spans="1:11" ht="15">
      <c r="A235" s="176">
        <v>43192</v>
      </c>
      <c r="B235" s="177">
        <v>10906</v>
      </c>
      <c r="C235" s="184" t="s">
        <v>344</v>
      </c>
      <c r="D235" s="179" t="s">
        <v>80</v>
      </c>
      <c r="E235" s="180">
        <v>10</v>
      </c>
      <c r="F235" s="225"/>
      <c r="G235" s="188"/>
      <c r="H235" s="188"/>
      <c r="I235" s="189"/>
      <c r="J235" s="182">
        <v>740</v>
      </c>
      <c r="K235" s="183">
        <f t="shared" si="4"/>
        <v>0</v>
      </c>
    </row>
    <row r="236" spans="1:11" ht="15">
      <c r="A236" s="176">
        <v>43208</v>
      </c>
      <c r="B236" s="177">
        <v>2063</v>
      </c>
      <c r="C236" s="184" t="s">
        <v>117</v>
      </c>
      <c r="D236" s="179" t="s">
        <v>82</v>
      </c>
      <c r="E236" s="180">
        <v>1375</v>
      </c>
      <c r="F236" s="181">
        <v>1275</v>
      </c>
      <c r="G236" s="181"/>
      <c r="H236" s="181">
        <v>1275</v>
      </c>
      <c r="I236" s="181">
        <v>1275</v>
      </c>
      <c r="J236" s="182">
        <v>2.64</v>
      </c>
      <c r="K236" s="183">
        <f t="shared" si="4"/>
        <v>3366</v>
      </c>
    </row>
    <row r="237" spans="1:11" ht="15">
      <c r="A237" s="176">
        <v>43413</v>
      </c>
      <c r="B237" s="177">
        <v>10908</v>
      </c>
      <c r="C237" s="184" t="s">
        <v>118</v>
      </c>
      <c r="D237" s="179" t="s">
        <v>82</v>
      </c>
      <c r="E237" s="180">
        <v>600</v>
      </c>
      <c r="F237" s="181">
        <v>600</v>
      </c>
      <c r="G237" s="181"/>
      <c r="H237" s="181">
        <v>1600</v>
      </c>
      <c r="I237" s="181">
        <v>1600</v>
      </c>
      <c r="J237" s="182">
        <v>2.1</v>
      </c>
      <c r="K237" s="183">
        <f t="shared" si="4"/>
        <v>3360</v>
      </c>
    </row>
    <row r="238" spans="1:11" ht="15">
      <c r="A238" s="176">
        <v>44029</v>
      </c>
      <c r="B238" s="177">
        <v>10908</v>
      </c>
      <c r="C238" s="184" t="s">
        <v>370</v>
      </c>
      <c r="D238" s="179" t="s">
        <v>82</v>
      </c>
      <c r="E238" s="180"/>
      <c r="F238" s="181"/>
      <c r="G238" s="181"/>
      <c r="H238" s="181"/>
      <c r="I238" s="181"/>
      <c r="J238" s="182">
        <v>0</v>
      </c>
      <c r="K238" s="183">
        <f t="shared" si="4"/>
        <v>0</v>
      </c>
    </row>
    <row r="239" spans="1:11" ht="15">
      <c r="A239" s="176">
        <v>43416</v>
      </c>
      <c r="B239" s="177">
        <v>10909</v>
      </c>
      <c r="C239" s="184" t="s">
        <v>77</v>
      </c>
      <c r="D239" s="179" t="s">
        <v>82</v>
      </c>
      <c r="E239" s="180">
        <v>85</v>
      </c>
      <c r="F239" s="181">
        <v>165</v>
      </c>
      <c r="G239" s="181"/>
      <c r="H239" s="181">
        <v>165</v>
      </c>
      <c r="I239" s="181">
        <v>165</v>
      </c>
      <c r="J239" s="182">
        <v>29</v>
      </c>
      <c r="K239" s="183">
        <f t="shared" si="4"/>
        <v>4785</v>
      </c>
    </row>
    <row r="240" spans="1:11" ht="15">
      <c r="A240" s="176">
        <v>43209</v>
      </c>
      <c r="B240" s="177">
        <v>3395</v>
      </c>
      <c r="C240" s="184" t="s">
        <v>119</v>
      </c>
      <c r="D240" s="179" t="s">
        <v>82</v>
      </c>
      <c r="E240" s="180">
        <v>1456</v>
      </c>
      <c r="F240" s="181">
        <v>1216</v>
      </c>
      <c r="G240" s="181"/>
      <c r="H240" s="181">
        <v>1216</v>
      </c>
      <c r="I240" s="181">
        <v>1216</v>
      </c>
      <c r="J240" s="182">
        <v>24</v>
      </c>
      <c r="K240" s="183">
        <f t="shared" si="4"/>
        <v>29184</v>
      </c>
    </row>
    <row r="241" spans="1:11" ht="15">
      <c r="A241" s="176">
        <v>43287</v>
      </c>
      <c r="B241" s="177">
        <v>3396</v>
      </c>
      <c r="C241" s="184" t="s">
        <v>339</v>
      </c>
      <c r="D241" s="179" t="s">
        <v>82</v>
      </c>
      <c r="E241" s="180">
        <v>2452</v>
      </c>
      <c r="F241" s="181">
        <v>960</v>
      </c>
      <c r="G241" s="181"/>
      <c r="H241" s="181">
        <v>960</v>
      </c>
      <c r="I241" s="181">
        <v>960</v>
      </c>
      <c r="J241" s="182">
        <v>28.96</v>
      </c>
      <c r="K241" s="183">
        <f t="shared" si="4"/>
        <v>27801.600000000002</v>
      </c>
    </row>
    <row r="242" spans="1:11" ht="15">
      <c r="A242" s="176">
        <v>43282</v>
      </c>
      <c r="B242" s="177">
        <v>2176</v>
      </c>
      <c r="C242" s="184" t="s">
        <v>120</v>
      </c>
      <c r="D242" s="179" t="s">
        <v>82</v>
      </c>
      <c r="E242" s="180">
        <v>6650</v>
      </c>
      <c r="F242" s="181">
        <v>20009</v>
      </c>
      <c r="G242" s="181"/>
      <c r="H242" s="181">
        <v>20009</v>
      </c>
      <c r="I242" s="181">
        <v>20009</v>
      </c>
      <c r="J242" s="182">
        <v>1.28</v>
      </c>
      <c r="K242" s="183">
        <f t="shared" si="4"/>
        <v>25611.52</v>
      </c>
    </row>
    <row r="243" spans="1:11" ht="15">
      <c r="A243" s="176">
        <v>43258</v>
      </c>
      <c r="B243" s="177">
        <v>2177</v>
      </c>
      <c r="C243" s="184" t="s">
        <v>307</v>
      </c>
      <c r="D243" s="179" t="s">
        <v>82</v>
      </c>
      <c r="E243" s="180"/>
      <c r="F243" s="181">
        <v>175</v>
      </c>
      <c r="G243" s="181"/>
      <c r="H243" s="181">
        <v>401</v>
      </c>
      <c r="I243" s="181">
        <v>401</v>
      </c>
      <c r="J243" s="194">
        <v>15</v>
      </c>
      <c r="K243" s="183">
        <f t="shared" si="4"/>
        <v>6015</v>
      </c>
    </row>
    <row r="244" spans="1:13" s="26" customFormat="1" ht="15">
      <c r="A244" s="176">
        <v>43473</v>
      </c>
      <c r="B244" s="177">
        <v>10350</v>
      </c>
      <c r="C244" s="184" t="s">
        <v>313</v>
      </c>
      <c r="D244" s="179" t="s">
        <v>82</v>
      </c>
      <c r="E244" s="180">
        <v>200</v>
      </c>
      <c r="F244" s="181"/>
      <c r="G244" s="181"/>
      <c r="H244" s="181"/>
      <c r="I244" s="181"/>
      <c r="J244" s="182">
        <v>10.25</v>
      </c>
      <c r="K244" s="183">
        <f t="shared" si="4"/>
        <v>0</v>
      </c>
      <c r="L244" s="89"/>
      <c r="M244" s="89"/>
    </row>
    <row r="245" spans="1:11" ht="15">
      <c r="A245" s="176">
        <v>43810</v>
      </c>
      <c r="B245" s="209">
        <v>10356</v>
      </c>
      <c r="C245" s="227" t="s">
        <v>374</v>
      </c>
      <c r="D245" s="179" t="s">
        <v>82</v>
      </c>
      <c r="E245" s="181"/>
      <c r="F245" s="181"/>
      <c r="G245" s="181"/>
      <c r="H245" s="181"/>
      <c r="I245" s="181"/>
      <c r="J245" s="182">
        <v>0</v>
      </c>
      <c r="K245" s="183">
        <f t="shared" si="4"/>
        <v>0</v>
      </c>
    </row>
    <row r="246" spans="1:11" ht="15">
      <c r="A246" s="228">
        <v>44831</v>
      </c>
      <c r="B246" s="209">
        <v>17382</v>
      </c>
      <c r="C246" s="209" t="s">
        <v>510</v>
      </c>
      <c r="D246" s="209" t="s">
        <v>82</v>
      </c>
      <c r="E246" s="209"/>
      <c r="F246" s="209">
        <v>1300</v>
      </c>
      <c r="G246" s="209"/>
      <c r="H246" s="209">
        <v>1300</v>
      </c>
      <c r="I246" s="209">
        <v>1300</v>
      </c>
      <c r="J246" s="209">
        <v>4.9</v>
      </c>
      <c r="K246" s="183">
        <f t="shared" si="4"/>
        <v>6370.000000000001</v>
      </c>
    </row>
    <row r="247" spans="1:11" ht="15">
      <c r="A247" s="228">
        <v>44887</v>
      </c>
      <c r="B247" s="209">
        <v>18736</v>
      </c>
      <c r="C247" s="209" t="s">
        <v>511</v>
      </c>
      <c r="D247" s="209" t="s">
        <v>403</v>
      </c>
      <c r="E247" s="209"/>
      <c r="F247" s="209">
        <v>0</v>
      </c>
      <c r="G247" s="209"/>
      <c r="H247" s="209">
        <v>5800</v>
      </c>
      <c r="I247" s="209">
        <v>3900</v>
      </c>
      <c r="J247" s="209">
        <v>1.41</v>
      </c>
      <c r="K247" s="183">
        <f t="shared" si="4"/>
        <v>5499</v>
      </c>
    </row>
    <row r="248" spans="1:11" ht="15">
      <c r="A248" s="228">
        <v>44809</v>
      </c>
      <c r="B248" s="209">
        <v>279229</v>
      </c>
      <c r="C248" s="209" t="s">
        <v>512</v>
      </c>
      <c r="D248" s="209" t="s">
        <v>82</v>
      </c>
      <c r="E248" s="209"/>
      <c r="F248" s="209">
        <v>200</v>
      </c>
      <c r="G248" s="209"/>
      <c r="H248" s="209">
        <v>200</v>
      </c>
      <c r="I248" s="209">
        <v>200</v>
      </c>
      <c r="J248" s="209">
        <v>61.67</v>
      </c>
      <c r="K248" s="183">
        <f t="shared" si="4"/>
        <v>12334</v>
      </c>
    </row>
    <row r="249" spans="1:11" ht="15">
      <c r="A249" s="228">
        <v>44809</v>
      </c>
      <c r="B249" s="209">
        <v>279229</v>
      </c>
      <c r="C249" s="209" t="s">
        <v>513</v>
      </c>
      <c r="D249" s="209" t="s">
        <v>82</v>
      </c>
      <c r="E249" s="209"/>
      <c r="F249" s="209">
        <v>8</v>
      </c>
      <c r="G249" s="209"/>
      <c r="H249" s="209">
        <v>8</v>
      </c>
      <c r="I249" s="209">
        <v>8</v>
      </c>
      <c r="J249" s="209">
        <v>940.5</v>
      </c>
      <c r="K249" s="183">
        <f t="shared" si="4"/>
        <v>7524</v>
      </c>
    </row>
    <row r="250" spans="1:11" ht="15">
      <c r="A250" s="228">
        <v>44809</v>
      </c>
      <c r="B250" s="209">
        <v>279229</v>
      </c>
      <c r="C250" s="209" t="s">
        <v>514</v>
      </c>
      <c r="D250" s="209" t="s">
        <v>82</v>
      </c>
      <c r="E250" s="209"/>
      <c r="F250" s="209">
        <v>6</v>
      </c>
      <c r="G250" s="209"/>
      <c r="H250" s="209">
        <v>6</v>
      </c>
      <c r="I250" s="209">
        <v>6</v>
      </c>
      <c r="J250" s="209">
        <v>2420</v>
      </c>
      <c r="K250" s="183">
        <f t="shared" si="4"/>
        <v>14520</v>
      </c>
    </row>
    <row r="251" spans="1:11" ht="15">
      <c r="A251" s="228">
        <v>44937</v>
      </c>
      <c r="B251" s="209">
        <v>284775</v>
      </c>
      <c r="C251" s="209" t="s">
        <v>515</v>
      </c>
      <c r="D251" s="209" t="s">
        <v>82</v>
      </c>
      <c r="E251" s="209"/>
      <c r="F251" s="209">
        <v>1100</v>
      </c>
      <c r="G251" s="209"/>
      <c r="H251" s="209">
        <v>1100</v>
      </c>
      <c r="I251" s="209">
        <v>1100</v>
      </c>
      <c r="J251" s="209">
        <v>2.64</v>
      </c>
      <c r="K251" s="183">
        <f t="shared" si="4"/>
        <v>2904</v>
      </c>
    </row>
    <row r="252" spans="1:11" ht="15">
      <c r="A252" s="228">
        <v>44970</v>
      </c>
      <c r="B252" s="209">
        <v>24337</v>
      </c>
      <c r="C252" s="209" t="s">
        <v>516</v>
      </c>
      <c r="D252" s="209" t="s">
        <v>82</v>
      </c>
      <c r="E252" s="209"/>
      <c r="F252" s="209">
        <v>5</v>
      </c>
      <c r="G252" s="209"/>
      <c r="H252" s="209">
        <v>5</v>
      </c>
      <c r="I252" s="209">
        <v>5</v>
      </c>
      <c r="J252" s="209">
        <v>248.42</v>
      </c>
      <c r="K252" s="183">
        <f t="shared" si="4"/>
        <v>1242.1</v>
      </c>
    </row>
    <row r="253" spans="1:11" ht="15">
      <c r="A253" s="228">
        <v>44774</v>
      </c>
      <c r="B253" s="209">
        <v>277877</v>
      </c>
      <c r="C253" s="209" t="s">
        <v>568</v>
      </c>
      <c r="D253" s="209" t="s">
        <v>82</v>
      </c>
      <c r="E253" s="209"/>
      <c r="F253" s="209">
        <v>4</v>
      </c>
      <c r="G253" s="209"/>
      <c r="H253" s="209">
        <v>4</v>
      </c>
      <c r="I253" s="209">
        <v>4</v>
      </c>
      <c r="J253" s="209">
        <v>223.3</v>
      </c>
      <c r="K253" s="209">
        <f t="shared" si="4"/>
        <v>893.2</v>
      </c>
    </row>
    <row r="254" spans="1:11" ht="15">
      <c r="A254" s="209"/>
      <c r="B254" s="209"/>
      <c r="C254" s="209"/>
      <c r="D254" s="209"/>
      <c r="E254" s="209"/>
      <c r="F254" s="209"/>
      <c r="G254" s="209"/>
      <c r="H254" s="209"/>
      <c r="I254" s="209"/>
      <c r="J254" s="209"/>
      <c r="K254" s="209"/>
    </row>
    <row r="255" spans="1:11" ht="15">
      <c r="A255" s="196"/>
      <c r="B255" s="165"/>
      <c r="C255" s="197"/>
      <c r="D255" s="198"/>
      <c r="E255" s="186"/>
      <c r="F255" s="186"/>
      <c r="G255" s="186"/>
      <c r="H255" s="186"/>
      <c r="I255" s="186"/>
      <c r="J255" s="199"/>
      <c r="K255" s="200"/>
    </row>
    <row r="256" spans="1:11" ht="15">
      <c r="A256" s="196"/>
      <c r="B256" s="165"/>
      <c r="C256" s="197"/>
      <c r="D256" s="198"/>
      <c r="E256" s="186"/>
      <c r="F256" s="186"/>
      <c r="G256" s="186"/>
      <c r="H256" s="186"/>
      <c r="I256" s="186"/>
      <c r="J256" s="199"/>
      <c r="K256" s="200"/>
    </row>
    <row r="257" spans="1:11" ht="15">
      <c r="A257" s="196"/>
      <c r="B257" s="165"/>
      <c r="C257" s="197"/>
      <c r="D257" s="198"/>
      <c r="E257" s="186"/>
      <c r="F257" s="186"/>
      <c r="G257" s="186"/>
      <c r="H257" s="186"/>
      <c r="I257" s="186"/>
      <c r="J257" s="199"/>
      <c r="K257" s="200"/>
    </row>
    <row r="258" spans="1:11" ht="15">
      <c r="A258" s="196"/>
      <c r="B258" s="165"/>
      <c r="C258" s="197"/>
      <c r="D258" s="198"/>
      <c r="E258" s="186"/>
      <c r="F258" s="186"/>
      <c r="G258" s="186"/>
      <c r="H258" s="186"/>
      <c r="I258" s="186"/>
      <c r="J258" s="199"/>
      <c r="K258" s="200"/>
    </row>
    <row r="259" spans="1:11" ht="15">
      <c r="A259" s="196"/>
      <c r="B259" s="165"/>
      <c r="C259" s="197"/>
      <c r="D259" s="198"/>
      <c r="E259" s="186"/>
      <c r="F259" s="186"/>
      <c r="G259" s="186"/>
      <c r="H259" s="186"/>
      <c r="I259" s="186"/>
      <c r="J259" s="199"/>
      <c r="K259" s="200"/>
    </row>
    <row r="260" spans="1:11" ht="15">
      <c r="A260" s="196"/>
      <c r="B260" s="165"/>
      <c r="C260" s="197"/>
      <c r="D260" s="198"/>
      <c r="E260" s="186"/>
      <c r="F260" s="186"/>
      <c r="G260" s="186"/>
      <c r="H260" s="186"/>
      <c r="I260" s="186"/>
      <c r="J260" s="199"/>
      <c r="K260" s="200"/>
    </row>
    <row r="261" spans="1:11" ht="15">
      <c r="A261" s="163"/>
      <c r="B261" s="163"/>
      <c r="C261" s="164"/>
      <c r="D261" s="165"/>
      <c r="E261" s="166"/>
      <c r="F261" s="167"/>
      <c r="G261" s="166"/>
      <c r="H261" s="166"/>
      <c r="I261" s="168"/>
      <c r="J261" s="168"/>
      <c r="K261" s="168"/>
    </row>
    <row r="262" spans="1:12" ht="18.75">
      <c r="A262" s="231" t="s">
        <v>0</v>
      </c>
      <c r="B262" s="231"/>
      <c r="C262" s="231"/>
      <c r="D262" s="231"/>
      <c r="E262" s="231"/>
      <c r="F262" s="231"/>
      <c r="G262" s="231"/>
      <c r="H262" s="231"/>
      <c r="I262" s="231"/>
      <c r="J262" s="231"/>
      <c r="K262" s="231"/>
      <c r="L262" s="63"/>
    </row>
    <row r="263" spans="1:12" ht="20.25">
      <c r="A263" s="231" t="s">
        <v>251</v>
      </c>
      <c r="B263" s="231"/>
      <c r="C263" s="231"/>
      <c r="D263" s="231"/>
      <c r="E263" s="231"/>
      <c r="F263" s="231"/>
      <c r="G263" s="231"/>
      <c r="H263" s="231"/>
      <c r="I263" s="231"/>
      <c r="J263" s="231"/>
      <c r="K263" s="231"/>
      <c r="L263" s="64"/>
    </row>
    <row r="264" spans="1:12" ht="20.25">
      <c r="A264" s="231" t="s">
        <v>321</v>
      </c>
      <c r="B264" s="231"/>
      <c r="C264" s="231"/>
      <c r="D264" s="231"/>
      <c r="E264" s="231"/>
      <c r="F264" s="231"/>
      <c r="G264" s="231"/>
      <c r="H264" s="231"/>
      <c r="I264" s="231"/>
      <c r="J264" s="231"/>
      <c r="K264" s="231"/>
      <c r="L264" s="64"/>
    </row>
    <row r="265" spans="1:12" ht="18.75">
      <c r="A265" s="232"/>
      <c r="B265" s="232"/>
      <c r="C265" s="232"/>
      <c r="D265" s="232"/>
      <c r="E265" s="232"/>
      <c r="F265" s="232"/>
      <c r="G265" s="232"/>
      <c r="H265" s="232"/>
      <c r="I265" s="232"/>
      <c r="J265" s="232"/>
      <c r="K265" s="232"/>
      <c r="L265" s="65"/>
    </row>
    <row r="266" spans="1:12" ht="15.75">
      <c r="A266" s="163"/>
      <c r="B266" s="163"/>
      <c r="C266" s="169"/>
      <c r="D266" s="163"/>
      <c r="E266" s="166"/>
      <c r="F266" s="167"/>
      <c r="G266" s="166"/>
      <c r="H266" s="166"/>
      <c r="I266" s="168"/>
      <c r="J266" s="168"/>
      <c r="K266" s="168"/>
      <c r="L266" s="58"/>
    </row>
    <row r="267" spans="1:12" ht="15.75">
      <c r="A267" s="163"/>
      <c r="B267" s="163"/>
      <c r="C267" s="169"/>
      <c r="D267" s="163"/>
      <c r="E267" s="166"/>
      <c r="F267" s="167"/>
      <c r="G267" s="166"/>
      <c r="H267" s="166"/>
      <c r="I267" s="168"/>
      <c r="J267" s="168"/>
      <c r="K267" s="168"/>
      <c r="L267" s="58"/>
    </row>
    <row r="268" spans="1:13" ht="18">
      <c r="A268" s="233" t="s">
        <v>561</v>
      </c>
      <c r="B268" s="233"/>
      <c r="C268" s="233"/>
      <c r="D268" s="233"/>
      <c r="E268" s="233"/>
      <c r="F268" s="233"/>
      <c r="G268" s="233"/>
      <c r="H268" s="233"/>
      <c r="I268" s="233"/>
      <c r="J268" s="233"/>
      <c r="K268" s="233"/>
      <c r="L268" s="66"/>
      <c r="M268" s="66"/>
    </row>
    <row r="269" spans="1:11" ht="15">
      <c r="A269" s="163"/>
      <c r="B269" s="163"/>
      <c r="C269" s="169"/>
      <c r="D269" s="165"/>
      <c r="E269" s="166"/>
      <c r="F269" s="167"/>
      <c r="G269" s="166"/>
      <c r="H269" s="166"/>
      <c r="I269" s="168"/>
      <c r="J269" s="168"/>
      <c r="K269" s="168"/>
    </row>
    <row r="270" spans="1:11" ht="15">
      <c r="A270" s="163"/>
      <c r="B270" s="163"/>
      <c r="C270" s="169"/>
      <c r="D270" s="165"/>
      <c r="E270" s="166"/>
      <c r="F270" s="167"/>
      <c r="G270" s="166"/>
      <c r="H270" s="166"/>
      <c r="I270" s="168"/>
      <c r="J270" s="168"/>
      <c r="K270" s="168"/>
    </row>
    <row r="271" spans="1:11" ht="51">
      <c r="A271" s="171" t="s">
        <v>320</v>
      </c>
      <c r="B271" s="172" t="s">
        <v>284</v>
      </c>
      <c r="C271" s="173" t="s">
        <v>283</v>
      </c>
      <c r="D271" s="172" t="s">
        <v>285</v>
      </c>
      <c r="E271" s="174" t="s">
        <v>5</v>
      </c>
      <c r="F271" s="100" t="s">
        <v>553</v>
      </c>
      <c r="G271" s="102" t="s">
        <v>10</v>
      </c>
      <c r="H271" s="100" t="s">
        <v>554</v>
      </c>
      <c r="I271" s="100" t="s">
        <v>555</v>
      </c>
      <c r="J271" s="172" t="s">
        <v>286</v>
      </c>
      <c r="K271" s="175" t="s">
        <v>287</v>
      </c>
    </row>
    <row r="272" spans="1:11" ht="15">
      <c r="A272" s="176">
        <v>43221</v>
      </c>
      <c r="B272" s="177">
        <v>10356</v>
      </c>
      <c r="C272" s="184" t="s">
        <v>78</v>
      </c>
      <c r="D272" s="179" t="s">
        <v>85</v>
      </c>
      <c r="E272" s="180">
        <v>8464</v>
      </c>
      <c r="F272" s="181">
        <v>377</v>
      </c>
      <c r="G272" s="181"/>
      <c r="H272" s="181">
        <v>214</v>
      </c>
      <c r="I272" s="181">
        <v>259</v>
      </c>
      <c r="J272" s="182">
        <v>115.5</v>
      </c>
      <c r="K272" s="183">
        <f>SUM(I272*J272)</f>
        <v>29914.5</v>
      </c>
    </row>
    <row r="273" spans="1:11" ht="15">
      <c r="A273" s="176">
        <v>39379</v>
      </c>
      <c r="B273" s="177">
        <v>10367</v>
      </c>
      <c r="C273" s="184" t="s">
        <v>328</v>
      </c>
      <c r="D273" s="179" t="s">
        <v>85</v>
      </c>
      <c r="E273" s="180">
        <v>11</v>
      </c>
      <c r="F273" s="181"/>
      <c r="G273" s="181"/>
      <c r="H273" s="181"/>
      <c r="I273" s="181"/>
      <c r="J273" s="182">
        <v>580.68</v>
      </c>
      <c r="K273" s="183">
        <f aca="true" t="shared" si="5" ref="K273:K302">SUM(I273*J273)</f>
        <v>0</v>
      </c>
    </row>
    <row r="274" spans="1:11" ht="15">
      <c r="A274" s="176">
        <v>43132</v>
      </c>
      <c r="B274" s="177">
        <v>10369</v>
      </c>
      <c r="C274" s="184" t="s">
        <v>260</v>
      </c>
      <c r="D274" s="179" t="s">
        <v>85</v>
      </c>
      <c r="E274" s="180">
        <v>33</v>
      </c>
      <c r="F274" s="181"/>
      <c r="G274" s="181"/>
      <c r="H274" s="181"/>
      <c r="I274" s="181"/>
      <c r="J274" s="182">
        <v>267.75</v>
      </c>
      <c r="K274" s="183">
        <f t="shared" si="5"/>
        <v>0</v>
      </c>
    </row>
    <row r="275" spans="1:11" ht="15">
      <c r="A275" s="176">
        <v>43465</v>
      </c>
      <c r="B275" s="177">
        <v>10645</v>
      </c>
      <c r="C275" s="185" t="s">
        <v>345</v>
      </c>
      <c r="D275" s="179" t="s">
        <v>82</v>
      </c>
      <c r="E275" s="181"/>
      <c r="F275" s="181">
        <v>14</v>
      </c>
      <c r="G275" s="181"/>
      <c r="H275" s="181">
        <v>224</v>
      </c>
      <c r="I275" s="181">
        <v>224</v>
      </c>
      <c r="J275" s="182">
        <v>325.68</v>
      </c>
      <c r="K275" s="183">
        <f t="shared" si="5"/>
        <v>72952.32</v>
      </c>
    </row>
    <row r="276" spans="1:11" ht="15">
      <c r="A276" s="176">
        <v>43266</v>
      </c>
      <c r="B276" s="177">
        <v>10370</v>
      </c>
      <c r="C276" s="184" t="s">
        <v>308</v>
      </c>
      <c r="D276" s="179" t="s">
        <v>85</v>
      </c>
      <c r="E276" s="180">
        <v>19</v>
      </c>
      <c r="F276" s="181">
        <v>73</v>
      </c>
      <c r="G276" s="181"/>
      <c r="H276" s="181">
        <v>162</v>
      </c>
      <c r="I276" s="181">
        <v>162</v>
      </c>
      <c r="J276" s="182">
        <v>1510.4</v>
      </c>
      <c r="K276" s="183">
        <f t="shared" si="5"/>
        <v>244684.80000000002</v>
      </c>
    </row>
    <row r="277" spans="1:11" ht="15">
      <c r="A277" s="176">
        <v>43125</v>
      </c>
      <c r="B277" s="177">
        <v>10376</v>
      </c>
      <c r="C277" s="184" t="s">
        <v>261</v>
      </c>
      <c r="D277" s="179" t="s">
        <v>82</v>
      </c>
      <c r="E277" s="180">
        <v>164</v>
      </c>
      <c r="F277" s="181">
        <v>350</v>
      </c>
      <c r="G277" s="181"/>
      <c r="H277" s="181">
        <v>225</v>
      </c>
      <c r="I277" s="181">
        <v>225</v>
      </c>
      <c r="J277" s="182">
        <v>267.46</v>
      </c>
      <c r="K277" s="183">
        <f t="shared" si="5"/>
        <v>60178.49999999999</v>
      </c>
    </row>
    <row r="278" spans="1:11" ht="15">
      <c r="A278" s="176"/>
      <c r="B278" s="177">
        <v>8897</v>
      </c>
      <c r="C278" s="184" t="s">
        <v>375</v>
      </c>
      <c r="D278" s="179" t="s">
        <v>85</v>
      </c>
      <c r="E278" s="180"/>
      <c r="F278" s="181">
        <v>440</v>
      </c>
      <c r="G278" s="181"/>
      <c r="H278" s="181">
        <v>440</v>
      </c>
      <c r="I278" s="181">
        <v>440</v>
      </c>
      <c r="J278" s="182">
        <v>1109.2</v>
      </c>
      <c r="K278" s="183">
        <f t="shared" si="5"/>
        <v>488048</v>
      </c>
    </row>
    <row r="279" spans="1:11" ht="15">
      <c r="A279" s="176">
        <v>43125</v>
      </c>
      <c r="B279" s="177">
        <v>10378</v>
      </c>
      <c r="C279" s="184" t="s">
        <v>79</v>
      </c>
      <c r="D279" s="179" t="s">
        <v>82</v>
      </c>
      <c r="E279" s="180">
        <v>18</v>
      </c>
      <c r="F279" s="181">
        <v>6</v>
      </c>
      <c r="G279" s="181"/>
      <c r="H279" s="181">
        <v>6</v>
      </c>
      <c r="I279" s="181">
        <v>6</v>
      </c>
      <c r="J279" s="182">
        <v>1829</v>
      </c>
      <c r="K279" s="183">
        <f t="shared" si="5"/>
        <v>10974</v>
      </c>
    </row>
    <row r="280" spans="1:11" s="26" customFormat="1" ht="15">
      <c r="A280" s="176">
        <v>39821</v>
      </c>
      <c r="B280" s="177">
        <v>10480</v>
      </c>
      <c r="C280" s="184" t="s">
        <v>314</v>
      </c>
      <c r="D280" s="179" t="s">
        <v>82</v>
      </c>
      <c r="E280" s="180">
        <v>23</v>
      </c>
      <c r="F280" s="181"/>
      <c r="G280" s="181"/>
      <c r="H280" s="181"/>
      <c r="I280" s="181"/>
      <c r="J280" s="182">
        <v>54.49</v>
      </c>
      <c r="K280" s="183">
        <f t="shared" si="5"/>
        <v>0</v>
      </c>
    </row>
    <row r="281" spans="1:13" s="26" customFormat="1" ht="15">
      <c r="A281" s="176">
        <v>43125</v>
      </c>
      <c r="B281" s="177">
        <v>10379</v>
      </c>
      <c r="C281" s="184" t="s">
        <v>267</v>
      </c>
      <c r="D281" s="179" t="s">
        <v>82</v>
      </c>
      <c r="E281" s="180">
        <v>23</v>
      </c>
      <c r="F281" s="181">
        <v>7</v>
      </c>
      <c r="G281" s="181"/>
      <c r="H281" s="181">
        <v>1</v>
      </c>
      <c r="I281" s="181">
        <v>1</v>
      </c>
      <c r="J281" s="182">
        <v>2265.4</v>
      </c>
      <c r="K281" s="183">
        <f t="shared" si="5"/>
        <v>2265.4</v>
      </c>
      <c r="L281" s="89"/>
      <c r="M281" s="89"/>
    </row>
    <row r="282" spans="1:11" ht="15">
      <c r="A282" s="176">
        <v>43125</v>
      </c>
      <c r="B282" s="177">
        <v>2332</v>
      </c>
      <c r="C282" s="184" t="s">
        <v>275</v>
      </c>
      <c r="D282" s="179" t="s">
        <v>82</v>
      </c>
      <c r="E282" s="180">
        <v>266</v>
      </c>
      <c r="F282" s="181">
        <v>180</v>
      </c>
      <c r="G282" s="181"/>
      <c r="H282" s="181">
        <v>180</v>
      </c>
      <c r="I282" s="181">
        <v>180</v>
      </c>
      <c r="J282" s="182">
        <v>70.39</v>
      </c>
      <c r="K282" s="183">
        <f t="shared" si="5"/>
        <v>12670.2</v>
      </c>
    </row>
    <row r="283" spans="1:11" ht="15">
      <c r="A283" s="176">
        <v>43125</v>
      </c>
      <c r="B283" s="177">
        <v>2333</v>
      </c>
      <c r="C283" s="184" t="s">
        <v>274</v>
      </c>
      <c r="D283" s="179" t="s">
        <v>82</v>
      </c>
      <c r="E283" s="180">
        <v>178</v>
      </c>
      <c r="F283" s="181">
        <v>0</v>
      </c>
      <c r="G283" s="181"/>
      <c r="H283" s="181">
        <v>90</v>
      </c>
      <c r="I283" s="181">
        <v>90</v>
      </c>
      <c r="J283" s="182">
        <v>21.99</v>
      </c>
      <c r="K283" s="183">
        <f t="shared" si="5"/>
        <v>1979.1</v>
      </c>
    </row>
    <row r="284" spans="1:11" ht="15">
      <c r="A284" s="176">
        <v>43125</v>
      </c>
      <c r="B284" s="177">
        <v>2334</v>
      </c>
      <c r="C284" s="184" t="s">
        <v>273</v>
      </c>
      <c r="D284" s="179" t="s">
        <v>82</v>
      </c>
      <c r="E284" s="180">
        <v>310</v>
      </c>
      <c r="F284" s="181">
        <v>168</v>
      </c>
      <c r="G284" s="181"/>
      <c r="H284" s="181">
        <v>288</v>
      </c>
      <c r="I284" s="181">
        <v>288</v>
      </c>
      <c r="J284" s="182">
        <v>21.99</v>
      </c>
      <c r="K284" s="183">
        <f t="shared" si="5"/>
        <v>6333.12</v>
      </c>
    </row>
    <row r="285" spans="1:11" ht="15">
      <c r="A285" s="176">
        <v>43125</v>
      </c>
      <c r="B285" s="177">
        <v>9355</v>
      </c>
      <c r="C285" s="184" t="s">
        <v>272</v>
      </c>
      <c r="D285" s="179" t="s">
        <v>82</v>
      </c>
      <c r="E285" s="180">
        <v>275</v>
      </c>
      <c r="F285" s="181">
        <v>202</v>
      </c>
      <c r="G285" s="181"/>
      <c r="H285" s="181">
        <v>202</v>
      </c>
      <c r="I285" s="181">
        <v>202</v>
      </c>
      <c r="J285" s="182">
        <v>25.91</v>
      </c>
      <c r="K285" s="183">
        <f t="shared" si="5"/>
        <v>5233.82</v>
      </c>
    </row>
    <row r="286" spans="1:11" s="26" customFormat="1" ht="15">
      <c r="A286" s="176">
        <v>43287</v>
      </c>
      <c r="B286" s="177">
        <v>942</v>
      </c>
      <c r="C286" s="184" t="s">
        <v>271</v>
      </c>
      <c r="D286" s="179" t="s">
        <v>82</v>
      </c>
      <c r="E286" s="180">
        <v>60</v>
      </c>
      <c r="F286" s="181">
        <v>90</v>
      </c>
      <c r="G286" s="181"/>
      <c r="H286" s="181">
        <v>90</v>
      </c>
      <c r="I286" s="181">
        <v>90</v>
      </c>
      <c r="J286" s="182">
        <v>145.73</v>
      </c>
      <c r="K286" s="183">
        <f t="shared" si="5"/>
        <v>13115.699999999999</v>
      </c>
    </row>
    <row r="287" spans="1:11" ht="15">
      <c r="A287" s="176">
        <v>43161</v>
      </c>
      <c r="B287" s="177">
        <v>9961</v>
      </c>
      <c r="C287" s="184" t="s">
        <v>569</v>
      </c>
      <c r="D287" s="179" t="s">
        <v>82</v>
      </c>
      <c r="E287" s="180">
        <v>161</v>
      </c>
      <c r="F287" s="181">
        <v>50</v>
      </c>
      <c r="G287" s="181"/>
      <c r="H287" s="181">
        <v>50</v>
      </c>
      <c r="I287" s="181">
        <v>50</v>
      </c>
      <c r="J287" s="182">
        <v>28.85</v>
      </c>
      <c r="K287" s="183">
        <f t="shared" si="5"/>
        <v>1442.5</v>
      </c>
    </row>
    <row r="288" spans="1:11" ht="15">
      <c r="A288" s="176"/>
      <c r="B288" s="177">
        <v>60737</v>
      </c>
      <c r="C288" s="184" t="s">
        <v>523</v>
      </c>
      <c r="D288" s="179" t="s">
        <v>82</v>
      </c>
      <c r="E288" s="180"/>
      <c r="F288" s="181">
        <v>22</v>
      </c>
      <c r="G288" s="181"/>
      <c r="H288" s="181">
        <v>22</v>
      </c>
      <c r="I288" s="181">
        <v>22</v>
      </c>
      <c r="J288" s="182">
        <v>49.56</v>
      </c>
      <c r="K288" s="183">
        <f t="shared" si="5"/>
        <v>1090.3200000000002</v>
      </c>
    </row>
    <row r="289" spans="1:11" ht="15">
      <c r="A289" s="176">
        <v>43046</v>
      </c>
      <c r="B289" s="177">
        <v>9104</v>
      </c>
      <c r="C289" s="184" t="s">
        <v>340</v>
      </c>
      <c r="D289" s="179" t="s">
        <v>82</v>
      </c>
      <c r="E289" s="180">
        <v>220</v>
      </c>
      <c r="F289" s="181">
        <v>250</v>
      </c>
      <c r="G289" s="181"/>
      <c r="H289" s="181">
        <v>250</v>
      </c>
      <c r="I289" s="181">
        <v>250</v>
      </c>
      <c r="J289" s="182">
        <v>741.6</v>
      </c>
      <c r="K289" s="183">
        <f t="shared" si="5"/>
        <v>185400</v>
      </c>
    </row>
    <row r="290" spans="1:11" ht="15">
      <c r="A290" s="176">
        <v>43287</v>
      </c>
      <c r="B290" s="177">
        <v>9204</v>
      </c>
      <c r="C290" s="184" t="s">
        <v>121</v>
      </c>
      <c r="D290" s="179" t="s">
        <v>80</v>
      </c>
      <c r="E290" s="180">
        <v>40</v>
      </c>
      <c r="F290" s="181"/>
      <c r="G290" s="181"/>
      <c r="H290" s="181"/>
      <c r="I290" s="181"/>
      <c r="J290" s="182">
        <v>1869</v>
      </c>
      <c r="K290" s="183">
        <f t="shared" si="5"/>
        <v>0</v>
      </c>
    </row>
    <row r="291" spans="1:11" ht="15">
      <c r="A291" s="195">
        <v>44958</v>
      </c>
      <c r="B291" s="177">
        <v>285851</v>
      </c>
      <c r="C291" s="177" t="s">
        <v>518</v>
      </c>
      <c r="D291" s="177" t="s">
        <v>82</v>
      </c>
      <c r="E291" s="177"/>
      <c r="F291" s="177">
        <v>120</v>
      </c>
      <c r="G291" s="177"/>
      <c r="H291" s="177">
        <v>120</v>
      </c>
      <c r="I291" s="177">
        <v>120</v>
      </c>
      <c r="J291" s="177">
        <v>28.85</v>
      </c>
      <c r="K291" s="183">
        <f t="shared" si="5"/>
        <v>3462</v>
      </c>
    </row>
    <row r="292" spans="1:11" ht="15">
      <c r="A292" s="195">
        <v>44972</v>
      </c>
      <c r="B292" s="177">
        <v>286289</v>
      </c>
      <c r="C292" s="177" t="s">
        <v>517</v>
      </c>
      <c r="D292" s="177" t="s">
        <v>82</v>
      </c>
      <c r="E292" s="177"/>
      <c r="F292" s="177">
        <v>140</v>
      </c>
      <c r="G292" s="177"/>
      <c r="H292" s="177">
        <v>140</v>
      </c>
      <c r="I292" s="177">
        <v>140</v>
      </c>
      <c r="J292" s="177">
        <v>41.3</v>
      </c>
      <c r="K292" s="183">
        <f t="shared" si="5"/>
        <v>5782</v>
      </c>
    </row>
    <row r="293" spans="1:11" ht="15">
      <c r="A293" s="195">
        <v>44811</v>
      </c>
      <c r="B293" s="177">
        <v>23935</v>
      </c>
      <c r="C293" s="177" t="s">
        <v>522</v>
      </c>
      <c r="D293" s="177" t="s">
        <v>82</v>
      </c>
      <c r="E293" s="177"/>
      <c r="F293" s="177">
        <v>119</v>
      </c>
      <c r="G293" s="177"/>
      <c r="H293" s="177">
        <v>119</v>
      </c>
      <c r="I293" s="177">
        <v>119</v>
      </c>
      <c r="J293" s="177">
        <v>38.94</v>
      </c>
      <c r="K293" s="183">
        <f t="shared" si="5"/>
        <v>4633.86</v>
      </c>
    </row>
    <row r="294" spans="1:11" ht="15">
      <c r="A294" s="195">
        <v>44972</v>
      </c>
      <c r="B294" s="177">
        <v>286289</v>
      </c>
      <c r="C294" s="177" t="s">
        <v>521</v>
      </c>
      <c r="D294" s="177" t="s">
        <v>82</v>
      </c>
      <c r="E294" s="177"/>
      <c r="F294" s="177">
        <v>60</v>
      </c>
      <c r="G294" s="177"/>
      <c r="H294" s="177">
        <v>60</v>
      </c>
      <c r="I294" s="177">
        <v>60</v>
      </c>
      <c r="J294" s="177">
        <v>33.2</v>
      </c>
      <c r="K294" s="183">
        <f t="shared" si="5"/>
        <v>1992.0000000000002</v>
      </c>
    </row>
    <row r="295" spans="1:11" ht="15">
      <c r="A295" s="195">
        <v>44972</v>
      </c>
      <c r="B295" s="177">
        <v>286289</v>
      </c>
      <c r="C295" s="177" t="s">
        <v>519</v>
      </c>
      <c r="D295" s="177" t="s">
        <v>82</v>
      </c>
      <c r="E295" s="177"/>
      <c r="F295" s="177">
        <v>30</v>
      </c>
      <c r="G295" s="177"/>
      <c r="H295" s="177">
        <v>30</v>
      </c>
      <c r="I295" s="177">
        <v>30</v>
      </c>
      <c r="J295" s="177">
        <v>63.5</v>
      </c>
      <c r="K295" s="183">
        <f t="shared" si="5"/>
        <v>1905</v>
      </c>
    </row>
    <row r="296" spans="1:11" ht="15">
      <c r="A296" s="195">
        <v>44998</v>
      </c>
      <c r="B296" s="177">
        <v>6952</v>
      </c>
      <c r="C296" s="177" t="s">
        <v>520</v>
      </c>
      <c r="D296" s="177" t="s">
        <v>82</v>
      </c>
      <c r="E296" s="177"/>
      <c r="F296" s="177">
        <v>40</v>
      </c>
      <c r="G296" s="177"/>
      <c r="H296" s="177">
        <v>40</v>
      </c>
      <c r="I296" s="177">
        <v>40</v>
      </c>
      <c r="J296" s="177">
        <v>63.5</v>
      </c>
      <c r="K296" s="183">
        <f t="shared" si="5"/>
        <v>2540</v>
      </c>
    </row>
    <row r="297" spans="1:11" ht="15">
      <c r="A297" s="195">
        <v>44847</v>
      </c>
      <c r="B297" s="177">
        <v>18484</v>
      </c>
      <c r="C297" s="177" t="s">
        <v>524</v>
      </c>
      <c r="D297" s="177" t="s">
        <v>82</v>
      </c>
      <c r="E297" s="177"/>
      <c r="F297" s="177">
        <v>200</v>
      </c>
      <c r="G297" s="177"/>
      <c r="H297" s="177">
        <v>200</v>
      </c>
      <c r="I297" s="177">
        <v>200</v>
      </c>
      <c r="J297" s="177">
        <v>58.53</v>
      </c>
      <c r="K297" s="183">
        <f t="shared" si="5"/>
        <v>11706</v>
      </c>
    </row>
    <row r="298" spans="1:11" ht="15">
      <c r="A298" s="195">
        <v>44971</v>
      </c>
      <c r="B298" s="177">
        <v>19359</v>
      </c>
      <c r="C298" s="177" t="s">
        <v>525</v>
      </c>
      <c r="D298" s="177" t="s">
        <v>82</v>
      </c>
      <c r="E298" s="177"/>
      <c r="F298" s="177">
        <v>200</v>
      </c>
      <c r="G298" s="177"/>
      <c r="H298" s="177">
        <v>200</v>
      </c>
      <c r="I298" s="177">
        <v>200</v>
      </c>
      <c r="J298" s="177">
        <v>58.53</v>
      </c>
      <c r="K298" s="183">
        <f t="shared" si="5"/>
        <v>11706</v>
      </c>
    </row>
    <row r="299" spans="1:11" ht="15">
      <c r="A299" s="195">
        <v>44837</v>
      </c>
      <c r="B299" s="177">
        <v>280530</v>
      </c>
      <c r="C299" s="177" t="s">
        <v>526</v>
      </c>
      <c r="D299" s="177" t="s">
        <v>82</v>
      </c>
      <c r="E299" s="177"/>
      <c r="F299" s="177">
        <v>100</v>
      </c>
      <c r="G299" s="177"/>
      <c r="H299" s="177">
        <v>100</v>
      </c>
      <c r="I299" s="177">
        <v>100</v>
      </c>
      <c r="J299" s="177">
        <v>9.63</v>
      </c>
      <c r="K299" s="183">
        <f t="shared" si="5"/>
        <v>963.0000000000001</v>
      </c>
    </row>
    <row r="300" spans="1:11" ht="15">
      <c r="A300" s="195">
        <v>44979</v>
      </c>
      <c r="B300" s="177">
        <v>1819</v>
      </c>
      <c r="C300" s="177" t="s">
        <v>527</v>
      </c>
      <c r="D300" s="177" t="s">
        <v>82</v>
      </c>
      <c r="E300" s="177"/>
      <c r="F300" s="177">
        <v>0</v>
      </c>
      <c r="G300" s="177"/>
      <c r="H300" s="177">
        <v>0</v>
      </c>
      <c r="I300" s="177">
        <v>0</v>
      </c>
      <c r="J300" s="177">
        <v>19.5</v>
      </c>
      <c r="K300" s="183">
        <f t="shared" si="5"/>
        <v>0</v>
      </c>
    </row>
    <row r="301" spans="1:11" ht="15">
      <c r="A301" s="195">
        <v>44979</v>
      </c>
      <c r="B301" s="177">
        <v>1819</v>
      </c>
      <c r="C301" s="177" t="s">
        <v>528</v>
      </c>
      <c r="D301" s="177" t="s">
        <v>82</v>
      </c>
      <c r="E301" s="177"/>
      <c r="F301" s="177">
        <v>0</v>
      </c>
      <c r="G301" s="177"/>
      <c r="H301" s="177">
        <v>0</v>
      </c>
      <c r="I301" s="177">
        <v>0</v>
      </c>
      <c r="J301" s="177">
        <v>11.2</v>
      </c>
      <c r="K301" s="183">
        <f t="shared" si="5"/>
        <v>0</v>
      </c>
    </row>
    <row r="302" spans="1:11" ht="15">
      <c r="A302" s="195">
        <v>44937</v>
      </c>
      <c r="B302" s="177">
        <v>284775</v>
      </c>
      <c r="C302" s="177" t="s">
        <v>551</v>
      </c>
      <c r="D302" s="177" t="s">
        <v>82</v>
      </c>
      <c r="E302" s="177"/>
      <c r="F302" s="177">
        <v>0</v>
      </c>
      <c r="G302" s="177"/>
      <c r="H302" s="177">
        <v>3480</v>
      </c>
      <c r="I302" s="177">
        <v>3480</v>
      </c>
      <c r="J302" s="177">
        <v>21.22</v>
      </c>
      <c r="K302" s="183">
        <f t="shared" si="5"/>
        <v>73845.59999999999</v>
      </c>
    </row>
    <row r="303" spans="1:11" ht="15">
      <c r="A303" s="177"/>
      <c r="B303" s="177"/>
      <c r="C303" s="177"/>
      <c r="D303" s="177"/>
      <c r="E303" s="177"/>
      <c r="F303" s="177"/>
      <c r="G303" s="177"/>
      <c r="H303" s="177"/>
      <c r="I303" s="177"/>
      <c r="J303" s="177"/>
      <c r="K303" s="177"/>
    </row>
    <row r="304" spans="1:11" ht="15">
      <c r="A304" s="177"/>
      <c r="B304" s="177"/>
      <c r="C304" s="177"/>
      <c r="D304" s="177"/>
      <c r="E304" s="177"/>
      <c r="F304" s="177"/>
      <c r="G304" s="177"/>
      <c r="H304" s="177"/>
      <c r="I304" s="177"/>
      <c r="J304" s="177"/>
      <c r="K304" s="177"/>
    </row>
    <row r="305" spans="1:11" ht="15">
      <c r="A305" s="177"/>
      <c r="B305" s="177"/>
      <c r="C305" s="177"/>
      <c r="D305" s="177"/>
      <c r="E305" s="177"/>
      <c r="F305" s="177"/>
      <c r="G305" s="177"/>
      <c r="H305" s="177"/>
      <c r="I305" s="177"/>
      <c r="J305" s="177"/>
      <c r="K305" s="177"/>
    </row>
    <row r="306" spans="1:11" ht="15">
      <c r="A306" s="177"/>
      <c r="B306" s="177"/>
      <c r="C306" s="177"/>
      <c r="D306" s="177"/>
      <c r="E306" s="177"/>
      <c r="F306" s="177"/>
      <c r="G306" s="177"/>
      <c r="H306" s="177"/>
      <c r="I306" s="177"/>
      <c r="J306" s="177"/>
      <c r="K306" s="177"/>
    </row>
    <row r="307" spans="1:11" ht="15">
      <c r="A307" s="177"/>
      <c r="B307" s="177"/>
      <c r="C307" s="177"/>
      <c r="D307" s="177"/>
      <c r="E307" s="177"/>
      <c r="F307" s="177"/>
      <c r="G307" s="177"/>
      <c r="H307" s="177"/>
      <c r="I307" s="177"/>
      <c r="J307" s="177"/>
      <c r="K307" s="177"/>
    </row>
    <row r="308" spans="1:11" ht="15">
      <c r="A308" s="177"/>
      <c r="B308" s="177"/>
      <c r="C308" s="177"/>
      <c r="D308" s="177"/>
      <c r="E308" s="177"/>
      <c r="F308" s="177"/>
      <c r="G308" s="177"/>
      <c r="H308" s="177"/>
      <c r="I308" s="177"/>
      <c r="J308" s="177"/>
      <c r="K308" s="177"/>
    </row>
    <row r="309" spans="1:11" ht="15">
      <c r="A309" s="177"/>
      <c r="B309" s="177"/>
      <c r="C309" s="177"/>
      <c r="D309" s="177"/>
      <c r="E309" s="177"/>
      <c r="F309" s="177"/>
      <c r="G309" s="177"/>
      <c r="H309" s="177"/>
      <c r="I309" s="177"/>
      <c r="J309" s="177"/>
      <c r="K309" s="177"/>
    </row>
    <row r="310" spans="1:11" ht="15">
      <c r="A310" s="177"/>
      <c r="B310" s="177"/>
      <c r="C310" s="177"/>
      <c r="D310" s="177"/>
      <c r="E310" s="177"/>
      <c r="F310" s="177"/>
      <c r="G310" s="177"/>
      <c r="H310" s="177"/>
      <c r="I310" s="177"/>
      <c r="J310" s="177"/>
      <c r="K310" s="177"/>
    </row>
    <row r="311" spans="1:11" ht="15">
      <c r="A311" s="196"/>
      <c r="B311" s="165"/>
      <c r="C311" s="197"/>
      <c r="D311" s="198"/>
      <c r="E311" s="186"/>
      <c r="F311" s="186"/>
      <c r="G311" s="186"/>
      <c r="H311" s="186"/>
      <c r="I311" s="186"/>
      <c r="J311" s="199"/>
      <c r="K311" s="200"/>
    </row>
    <row r="312" spans="1:11" ht="15">
      <c r="A312" s="163"/>
      <c r="B312" s="163"/>
      <c r="C312" s="164"/>
      <c r="D312" s="165"/>
      <c r="E312" s="166"/>
      <c r="F312" s="167"/>
      <c r="G312" s="166"/>
      <c r="H312" s="166"/>
      <c r="I312" s="168"/>
      <c r="J312" s="168"/>
      <c r="K312" s="168"/>
    </row>
    <row r="313" spans="1:12" ht="18.75">
      <c r="A313" s="231" t="s">
        <v>0</v>
      </c>
      <c r="B313" s="231"/>
      <c r="C313" s="231"/>
      <c r="D313" s="231"/>
      <c r="E313" s="231"/>
      <c r="F313" s="231"/>
      <c r="G313" s="231"/>
      <c r="H313" s="231"/>
      <c r="I313" s="231"/>
      <c r="J313" s="231"/>
      <c r="K313" s="231"/>
      <c r="L313" s="63"/>
    </row>
    <row r="314" spans="1:12" ht="20.25">
      <c r="A314" s="231" t="s">
        <v>251</v>
      </c>
      <c r="B314" s="231"/>
      <c r="C314" s="231"/>
      <c r="D314" s="231"/>
      <c r="E314" s="231"/>
      <c r="F314" s="231"/>
      <c r="G314" s="231"/>
      <c r="H314" s="231"/>
      <c r="I314" s="231"/>
      <c r="J314" s="231"/>
      <c r="K314" s="231"/>
      <c r="L314" s="64"/>
    </row>
    <row r="315" spans="1:12" ht="20.25">
      <c r="A315" s="231" t="s">
        <v>321</v>
      </c>
      <c r="B315" s="231"/>
      <c r="C315" s="231"/>
      <c r="D315" s="231"/>
      <c r="E315" s="231"/>
      <c r="F315" s="231"/>
      <c r="G315" s="231"/>
      <c r="H315" s="231"/>
      <c r="I315" s="231"/>
      <c r="J315" s="231"/>
      <c r="K315" s="231"/>
      <c r="L315" s="64"/>
    </row>
    <row r="316" spans="1:12" ht="18.75">
      <c r="A316" s="232" t="s">
        <v>402</v>
      </c>
      <c r="B316" s="232"/>
      <c r="C316" s="232"/>
      <c r="D316" s="232"/>
      <c r="E316" s="232"/>
      <c r="F316" s="232"/>
      <c r="G316" s="232"/>
      <c r="H316" s="232"/>
      <c r="I316" s="232"/>
      <c r="J316" s="232"/>
      <c r="K316" s="232"/>
      <c r="L316" s="65"/>
    </row>
    <row r="317" spans="1:12" ht="15.75">
      <c r="A317" s="163"/>
      <c r="B317" s="163"/>
      <c r="C317" s="169"/>
      <c r="D317" s="163"/>
      <c r="E317" s="166"/>
      <c r="F317" s="167"/>
      <c r="G317" s="166"/>
      <c r="H317" s="166"/>
      <c r="I317" s="168"/>
      <c r="J317" s="168"/>
      <c r="K317" s="168"/>
      <c r="L317" s="58"/>
    </row>
    <row r="318" spans="1:12" ht="15.75">
      <c r="A318" s="163"/>
      <c r="B318" s="163"/>
      <c r="C318" s="169"/>
      <c r="D318" s="163"/>
      <c r="E318" s="166"/>
      <c r="F318" s="167"/>
      <c r="G318" s="166"/>
      <c r="H318" s="166"/>
      <c r="I318" s="168"/>
      <c r="J318" s="168"/>
      <c r="K318" s="168"/>
      <c r="L318" s="58"/>
    </row>
    <row r="319" spans="1:13" ht="18">
      <c r="A319" s="233" t="s">
        <v>561</v>
      </c>
      <c r="B319" s="233"/>
      <c r="C319" s="233"/>
      <c r="D319" s="233"/>
      <c r="E319" s="233"/>
      <c r="F319" s="233"/>
      <c r="G319" s="233"/>
      <c r="H319" s="233"/>
      <c r="I319" s="233"/>
      <c r="J319" s="233"/>
      <c r="K319" s="233"/>
      <c r="L319" s="66"/>
      <c r="M319" s="66"/>
    </row>
    <row r="320" spans="1:11" ht="15">
      <c r="A320" s="163"/>
      <c r="B320" s="163"/>
      <c r="C320" s="169"/>
      <c r="D320" s="165"/>
      <c r="E320" s="166"/>
      <c r="F320" s="167"/>
      <c r="G320" s="166"/>
      <c r="H320" s="166"/>
      <c r="I320" s="168"/>
      <c r="J320" s="168"/>
      <c r="K320" s="168"/>
    </row>
    <row r="321" spans="1:11" ht="15">
      <c r="A321" s="163"/>
      <c r="B321" s="163"/>
      <c r="C321" s="169"/>
      <c r="D321" s="165"/>
      <c r="E321" s="166"/>
      <c r="F321" s="167"/>
      <c r="G321" s="166"/>
      <c r="H321" s="166"/>
      <c r="I321" s="168"/>
      <c r="J321" s="168"/>
      <c r="K321" s="168"/>
    </row>
    <row r="322" spans="1:11" ht="51">
      <c r="A322" s="171" t="s">
        <v>320</v>
      </c>
      <c r="B322" s="172" t="s">
        <v>284</v>
      </c>
      <c r="C322" s="173" t="s">
        <v>283</v>
      </c>
      <c r="D322" s="172" t="s">
        <v>285</v>
      </c>
      <c r="E322" s="174" t="s">
        <v>5</v>
      </c>
      <c r="F322" s="100" t="s">
        <v>557</v>
      </c>
      <c r="G322" s="102" t="s">
        <v>10</v>
      </c>
      <c r="H322" s="100" t="s">
        <v>554</v>
      </c>
      <c r="I322" s="100" t="s">
        <v>555</v>
      </c>
      <c r="J322" s="172" t="s">
        <v>286</v>
      </c>
      <c r="K322" s="175" t="s">
        <v>287</v>
      </c>
    </row>
    <row r="323" spans="1:11" ht="15">
      <c r="A323" s="176">
        <v>43161</v>
      </c>
      <c r="B323" s="177">
        <v>2493</v>
      </c>
      <c r="C323" s="184" t="s">
        <v>529</v>
      </c>
      <c r="D323" s="179" t="s">
        <v>82</v>
      </c>
      <c r="E323" s="180">
        <v>308</v>
      </c>
      <c r="F323" s="181">
        <v>0</v>
      </c>
      <c r="G323" s="181"/>
      <c r="H323" s="181">
        <v>0</v>
      </c>
      <c r="I323" s="181">
        <v>0</v>
      </c>
      <c r="J323" s="182">
        <v>102</v>
      </c>
      <c r="K323" s="183">
        <f aca="true" t="shared" si="6" ref="K323:K342">SUM(I323*J323)</f>
        <v>0</v>
      </c>
    </row>
    <row r="324" spans="1:11" ht="15">
      <c r="A324" s="176">
        <v>43279</v>
      </c>
      <c r="B324" s="177">
        <v>2596</v>
      </c>
      <c r="C324" s="184" t="s">
        <v>349</v>
      </c>
      <c r="D324" s="179" t="s">
        <v>82</v>
      </c>
      <c r="E324" s="180">
        <v>308</v>
      </c>
      <c r="F324" s="181">
        <v>650</v>
      </c>
      <c r="G324" s="181"/>
      <c r="H324" s="181">
        <v>650</v>
      </c>
      <c r="I324" s="181">
        <v>650</v>
      </c>
      <c r="J324" s="182">
        <v>21.23</v>
      </c>
      <c r="K324" s="183">
        <f t="shared" si="6"/>
        <v>13799.5</v>
      </c>
    </row>
    <row r="325" spans="1:11" ht="15">
      <c r="A325" s="176"/>
      <c r="B325" s="177">
        <v>10893</v>
      </c>
      <c r="C325" s="184" t="s">
        <v>376</v>
      </c>
      <c r="D325" s="179" t="s">
        <v>82</v>
      </c>
      <c r="E325" s="180"/>
      <c r="F325" s="181"/>
      <c r="G325" s="181"/>
      <c r="H325" s="181"/>
      <c r="I325" s="181"/>
      <c r="J325" s="182">
        <v>50.2</v>
      </c>
      <c r="K325" s="183">
        <f t="shared" si="6"/>
        <v>0</v>
      </c>
    </row>
    <row r="326" spans="1:11" ht="15">
      <c r="A326" s="176">
        <v>43724</v>
      </c>
      <c r="B326" s="177">
        <v>2597</v>
      </c>
      <c r="C326" s="184" t="s">
        <v>348</v>
      </c>
      <c r="D326" s="179" t="s">
        <v>82</v>
      </c>
      <c r="E326" s="180"/>
      <c r="F326" s="181">
        <v>1850</v>
      </c>
      <c r="G326" s="181"/>
      <c r="H326" s="181">
        <v>1850</v>
      </c>
      <c r="I326" s="181">
        <v>1850</v>
      </c>
      <c r="J326" s="182">
        <v>20.96</v>
      </c>
      <c r="K326" s="183">
        <f t="shared" si="6"/>
        <v>38776</v>
      </c>
    </row>
    <row r="327" spans="1:11" ht="15">
      <c r="A327" s="176">
        <v>43473</v>
      </c>
      <c r="B327" s="177">
        <v>2493</v>
      </c>
      <c r="C327" s="184" t="s">
        <v>316</v>
      </c>
      <c r="D327" s="179" t="s">
        <v>82</v>
      </c>
      <c r="E327" s="180">
        <v>10</v>
      </c>
      <c r="F327" s="181">
        <v>24</v>
      </c>
      <c r="G327" s="181"/>
      <c r="H327" s="181">
        <v>24</v>
      </c>
      <c r="I327" s="181">
        <v>24</v>
      </c>
      <c r="J327" s="182">
        <v>515.67</v>
      </c>
      <c r="K327" s="183">
        <f t="shared" si="6"/>
        <v>12376.079999999998</v>
      </c>
    </row>
    <row r="328" spans="1:11" ht="15">
      <c r="A328" s="176">
        <v>43473</v>
      </c>
      <c r="B328" s="177">
        <v>2895</v>
      </c>
      <c r="C328" s="184" t="s">
        <v>317</v>
      </c>
      <c r="D328" s="179" t="s">
        <v>82</v>
      </c>
      <c r="E328" s="180">
        <v>10</v>
      </c>
      <c r="F328" s="181">
        <v>14</v>
      </c>
      <c r="G328" s="181"/>
      <c r="H328" s="181">
        <v>14</v>
      </c>
      <c r="I328" s="181">
        <v>14</v>
      </c>
      <c r="J328" s="182">
        <v>515.67</v>
      </c>
      <c r="K328" s="183">
        <f t="shared" si="6"/>
        <v>7219.379999999999</v>
      </c>
    </row>
    <row r="329" spans="1:11" ht="15">
      <c r="A329" s="176">
        <v>43287</v>
      </c>
      <c r="B329" s="177">
        <v>2496</v>
      </c>
      <c r="C329" s="184" t="s">
        <v>122</v>
      </c>
      <c r="D329" s="179" t="s">
        <v>82</v>
      </c>
      <c r="E329" s="180">
        <v>390</v>
      </c>
      <c r="F329" s="181">
        <v>111</v>
      </c>
      <c r="G329" s="181"/>
      <c r="H329" s="181">
        <v>111</v>
      </c>
      <c r="I329" s="181">
        <v>111</v>
      </c>
      <c r="J329" s="182">
        <v>47.2</v>
      </c>
      <c r="K329" s="183">
        <f t="shared" si="6"/>
        <v>5239.200000000001</v>
      </c>
    </row>
    <row r="330" spans="1:11" ht="15">
      <c r="A330" s="176">
        <v>43287</v>
      </c>
      <c r="B330" s="177">
        <v>2261</v>
      </c>
      <c r="C330" s="184" t="s">
        <v>123</v>
      </c>
      <c r="D330" s="179" t="s">
        <v>82</v>
      </c>
      <c r="E330" s="180">
        <v>140</v>
      </c>
      <c r="F330" s="181">
        <v>42</v>
      </c>
      <c r="G330" s="181"/>
      <c r="H330" s="181">
        <v>42</v>
      </c>
      <c r="I330" s="181">
        <v>42</v>
      </c>
      <c r="J330" s="182">
        <v>39.14</v>
      </c>
      <c r="K330" s="183">
        <f t="shared" si="6"/>
        <v>1643.88</v>
      </c>
    </row>
    <row r="331" spans="1:11" ht="15">
      <c r="A331" s="176">
        <v>43264</v>
      </c>
      <c r="B331" s="177">
        <v>2497</v>
      </c>
      <c r="C331" s="184" t="s">
        <v>124</v>
      </c>
      <c r="D331" s="179" t="s">
        <v>82</v>
      </c>
      <c r="E331" s="180">
        <v>770</v>
      </c>
      <c r="F331" s="181">
        <v>105</v>
      </c>
      <c r="G331" s="181"/>
      <c r="H331" s="181">
        <v>105</v>
      </c>
      <c r="I331" s="181">
        <v>105</v>
      </c>
      <c r="J331" s="182">
        <v>30.8</v>
      </c>
      <c r="K331" s="183">
        <f t="shared" si="6"/>
        <v>3234</v>
      </c>
    </row>
    <row r="332" spans="1:11" ht="15">
      <c r="A332" s="176">
        <v>43252</v>
      </c>
      <c r="B332" s="177">
        <v>2498</v>
      </c>
      <c r="C332" s="184" t="s">
        <v>125</v>
      </c>
      <c r="D332" s="179" t="s">
        <v>82</v>
      </c>
      <c r="E332" s="180">
        <v>350</v>
      </c>
      <c r="F332" s="181">
        <v>40</v>
      </c>
      <c r="G332" s="181"/>
      <c r="H332" s="181">
        <v>40</v>
      </c>
      <c r="I332" s="181">
        <v>40</v>
      </c>
      <c r="J332" s="182">
        <v>71.98</v>
      </c>
      <c r="K332" s="183">
        <f t="shared" si="6"/>
        <v>2879.2000000000003</v>
      </c>
    </row>
    <row r="333" spans="1:11" ht="15">
      <c r="A333" s="176">
        <v>43125</v>
      </c>
      <c r="B333" s="177">
        <v>1990</v>
      </c>
      <c r="C333" s="184" t="s">
        <v>126</v>
      </c>
      <c r="D333" s="179" t="s">
        <v>82</v>
      </c>
      <c r="E333" s="180">
        <v>1944</v>
      </c>
      <c r="F333" s="181">
        <v>541</v>
      </c>
      <c r="G333" s="181"/>
      <c r="H333" s="181">
        <v>541</v>
      </c>
      <c r="I333" s="181">
        <v>541</v>
      </c>
      <c r="J333" s="182">
        <v>34</v>
      </c>
      <c r="K333" s="183">
        <f t="shared" si="6"/>
        <v>18394</v>
      </c>
    </row>
    <row r="334" spans="1:11" s="26" customFormat="1" ht="15">
      <c r="A334" s="176">
        <v>43125</v>
      </c>
      <c r="B334" s="177">
        <v>9886</v>
      </c>
      <c r="C334" s="184" t="s">
        <v>281</v>
      </c>
      <c r="D334" s="179" t="s">
        <v>82</v>
      </c>
      <c r="E334" s="180">
        <v>148</v>
      </c>
      <c r="F334" s="181">
        <v>189</v>
      </c>
      <c r="G334" s="181"/>
      <c r="H334" s="181">
        <v>189</v>
      </c>
      <c r="I334" s="181">
        <v>189</v>
      </c>
      <c r="J334" s="182">
        <v>48</v>
      </c>
      <c r="K334" s="183">
        <f t="shared" si="6"/>
        <v>9072</v>
      </c>
    </row>
    <row r="335" spans="1:11" s="26" customFormat="1" ht="15">
      <c r="A335" s="176">
        <v>43473</v>
      </c>
      <c r="B335" s="177">
        <v>1547</v>
      </c>
      <c r="C335" s="184" t="s">
        <v>223</v>
      </c>
      <c r="D335" s="179" t="s">
        <v>80</v>
      </c>
      <c r="E335" s="180">
        <v>64</v>
      </c>
      <c r="F335" s="229">
        <v>17</v>
      </c>
      <c r="G335" s="181"/>
      <c r="H335" s="181">
        <v>17</v>
      </c>
      <c r="I335" s="181">
        <v>17</v>
      </c>
      <c r="J335" s="182">
        <v>461.85</v>
      </c>
      <c r="K335" s="183">
        <f t="shared" si="6"/>
        <v>7851.450000000001</v>
      </c>
    </row>
    <row r="336" spans="1:11" ht="15">
      <c r="A336" s="176">
        <v>43266</v>
      </c>
      <c r="B336" s="177">
        <v>2179</v>
      </c>
      <c r="C336" s="184" t="s">
        <v>282</v>
      </c>
      <c r="D336" s="179" t="s">
        <v>82</v>
      </c>
      <c r="E336" s="180">
        <v>15800</v>
      </c>
      <c r="F336" s="181">
        <v>8850</v>
      </c>
      <c r="G336" s="181"/>
      <c r="H336" s="181">
        <v>8850</v>
      </c>
      <c r="I336" s="181">
        <v>8850</v>
      </c>
      <c r="J336" s="182" t="s">
        <v>571</v>
      </c>
      <c r="K336" s="183" t="e">
        <f t="shared" si="6"/>
        <v>#VALUE!</v>
      </c>
    </row>
    <row r="337" spans="1:11" ht="15">
      <c r="A337" s="195">
        <v>44811</v>
      </c>
      <c r="B337" s="177">
        <v>86933</v>
      </c>
      <c r="C337" s="177" t="s">
        <v>530</v>
      </c>
      <c r="D337" s="177" t="s">
        <v>82</v>
      </c>
      <c r="E337" s="177"/>
      <c r="F337" s="177">
        <v>10</v>
      </c>
      <c r="G337" s="177"/>
      <c r="H337" s="177">
        <v>10</v>
      </c>
      <c r="I337" s="177">
        <v>10</v>
      </c>
      <c r="J337" s="177">
        <v>515.67</v>
      </c>
      <c r="K337" s="183">
        <f t="shared" si="6"/>
        <v>5156.7</v>
      </c>
    </row>
    <row r="338" spans="1:11" ht="15">
      <c r="A338" s="195">
        <v>44809</v>
      </c>
      <c r="B338" s="177">
        <v>86933</v>
      </c>
      <c r="C338" s="177" t="s">
        <v>531</v>
      </c>
      <c r="D338" s="177" t="s">
        <v>82</v>
      </c>
      <c r="E338" s="177"/>
      <c r="F338" s="177">
        <v>3</v>
      </c>
      <c r="G338" s="177"/>
      <c r="H338" s="177">
        <v>3</v>
      </c>
      <c r="I338" s="177">
        <v>3</v>
      </c>
      <c r="J338" s="177">
        <v>515.67</v>
      </c>
      <c r="K338" s="183">
        <f t="shared" si="6"/>
        <v>1547.0099999999998</v>
      </c>
    </row>
    <row r="339" spans="1:11" ht="15">
      <c r="A339" s="195">
        <v>44811</v>
      </c>
      <c r="B339" s="177">
        <v>86933</v>
      </c>
      <c r="C339" s="177" t="s">
        <v>532</v>
      </c>
      <c r="D339" s="177" t="s">
        <v>82</v>
      </c>
      <c r="E339" s="177"/>
      <c r="F339" s="177">
        <v>14</v>
      </c>
      <c r="G339" s="177"/>
      <c r="H339" s="177">
        <v>14</v>
      </c>
      <c r="I339" s="177">
        <v>14</v>
      </c>
      <c r="J339" s="177">
        <v>515.67</v>
      </c>
      <c r="K339" s="183">
        <f t="shared" si="6"/>
        <v>7219.379999999999</v>
      </c>
    </row>
    <row r="340" spans="1:11" ht="15">
      <c r="A340" s="195">
        <v>44809</v>
      </c>
      <c r="B340" s="177">
        <v>279229</v>
      </c>
      <c r="C340" s="177" t="s">
        <v>533</v>
      </c>
      <c r="D340" s="177" t="s">
        <v>82</v>
      </c>
      <c r="E340" s="177"/>
      <c r="F340" s="177">
        <v>20</v>
      </c>
      <c r="G340" s="177"/>
      <c r="H340" s="177">
        <v>20</v>
      </c>
      <c r="I340" s="177">
        <v>20</v>
      </c>
      <c r="J340" s="177">
        <v>280</v>
      </c>
      <c r="K340" s="183">
        <f t="shared" si="6"/>
        <v>5600</v>
      </c>
    </row>
    <row r="341" spans="1:11" ht="15">
      <c r="A341" s="195">
        <v>44811</v>
      </c>
      <c r="B341" s="177">
        <v>86933</v>
      </c>
      <c r="C341" s="177" t="s">
        <v>570</v>
      </c>
      <c r="D341" s="177" t="s">
        <v>82</v>
      </c>
      <c r="E341" s="177"/>
      <c r="F341" s="177">
        <v>24</v>
      </c>
      <c r="G341" s="177"/>
      <c r="H341" s="177">
        <v>24</v>
      </c>
      <c r="I341" s="177">
        <v>24</v>
      </c>
      <c r="J341" s="177">
        <v>515.67</v>
      </c>
      <c r="K341" s="177">
        <f t="shared" si="6"/>
        <v>12376.079999999998</v>
      </c>
    </row>
    <row r="342" spans="1:11" ht="15">
      <c r="A342" s="195">
        <v>45007</v>
      </c>
      <c r="B342" s="177">
        <v>1257</v>
      </c>
      <c r="C342" s="177" t="s">
        <v>575</v>
      </c>
      <c r="D342" s="177" t="s">
        <v>82</v>
      </c>
      <c r="E342" s="177"/>
      <c r="F342" s="177">
        <v>5</v>
      </c>
      <c r="G342" s="177"/>
      <c r="H342" s="177">
        <v>5</v>
      </c>
      <c r="I342" s="177">
        <v>5</v>
      </c>
      <c r="J342" s="177">
        <v>186.44</v>
      </c>
      <c r="K342" s="177">
        <f t="shared" si="6"/>
        <v>932.2</v>
      </c>
    </row>
    <row r="343" spans="1:11" ht="15">
      <c r="A343" s="93"/>
      <c r="B343" s="93"/>
      <c r="C343" s="93"/>
      <c r="D343" s="114"/>
      <c r="E343" s="94"/>
      <c r="F343" s="95"/>
      <c r="G343" s="94"/>
      <c r="H343" s="94"/>
      <c r="I343" s="96"/>
      <c r="J343" s="96"/>
      <c r="K343" s="96"/>
    </row>
    <row r="344" spans="1:11" ht="15">
      <c r="A344" s="93"/>
      <c r="B344" s="93"/>
      <c r="C344" s="93"/>
      <c r="D344" s="114"/>
      <c r="E344" s="94"/>
      <c r="F344" s="95"/>
      <c r="G344" s="94"/>
      <c r="H344" s="94"/>
      <c r="I344" s="96"/>
      <c r="J344" s="96"/>
      <c r="K344" s="96"/>
    </row>
    <row r="345" spans="1:11" ht="15.75">
      <c r="A345" s="93"/>
      <c r="B345" s="93"/>
      <c r="C345" s="230" t="s">
        <v>288</v>
      </c>
      <c r="D345" s="234" t="s">
        <v>394</v>
      </c>
      <c r="E345" s="234"/>
      <c r="F345" s="234"/>
      <c r="G345" s="234"/>
      <c r="H345" s="234"/>
      <c r="I345" s="234" t="s">
        <v>371</v>
      </c>
      <c r="J345" s="234"/>
      <c r="K345" s="234"/>
    </row>
    <row r="346" spans="1:11" ht="15.75">
      <c r="A346" s="93"/>
      <c r="B346" s="93"/>
      <c r="C346" s="230" t="s">
        <v>289</v>
      </c>
      <c r="D346" s="234" t="s">
        <v>395</v>
      </c>
      <c r="E346" s="234"/>
      <c r="F346" s="234"/>
      <c r="G346" s="234"/>
      <c r="H346" s="234"/>
      <c r="I346" s="234" t="s">
        <v>396</v>
      </c>
      <c r="J346" s="234"/>
      <c r="K346" s="234"/>
    </row>
    <row r="347" spans="1:11" ht="15.75">
      <c r="A347" s="112"/>
      <c r="B347" s="114"/>
      <c r="C347" s="93"/>
      <c r="D347" s="114"/>
      <c r="E347" s="94"/>
      <c r="F347" s="95"/>
      <c r="G347" s="94"/>
      <c r="H347" s="94"/>
      <c r="I347" s="96"/>
      <c r="J347" s="96"/>
      <c r="K347" s="96"/>
    </row>
    <row r="348" spans="1:2" ht="15.75">
      <c r="A348" s="56"/>
      <c r="B348" s="7"/>
    </row>
    <row r="349" spans="1:2" ht="15.75">
      <c r="A349" s="56"/>
      <c r="B349" s="7"/>
    </row>
    <row r="350" spans="1:11" ht="15.75">
      <c r="A350" s="56"/>
      <c r="B350" s="7"/>
      <c r="C350" s="77"/>
      <c r="D350" s="68"/>
      <c r="E350" s="69"/>
      <c r="F350" s="61"/>
      <c r="G350" s="69"/>
      <c r="H350" s="61"/>
      <c r="I350" s="61"/>
      <c r="J350" s="70"/>
      <c r="K350" s="20"/>
    </row>
    <row r="351" spans="1:11" ht="15.75">
      <c r="A351" s="56"/>
      <c r="B351" s="7"/>
      <c r="C351" s="77"/>
      <c r="D351" s="68"/>
      <c r="E351" s="69"/>
      <c r="F351" s="61"/>
      <c r="G351" s="69"/>
      <c r="H351" s="61"/>
      <c r="I351" s="61"/>
      <c r="J351" s="70"/>
      <c r="K351" s="20"/>
    </row>
    <row r="352" spans="1:11" ht="15.75">
      <c r="A352" s="56"/>
      <c r="B352" s="7"/>
      <c r="C352" s="77"/>
      <c r="D352" s="68"/>
      <c r="E352" s="69"/>
      <c r="F352" s="61"/>
      <c r="G352" s="69"/>
      <c r="H352" s="61"/>
      <c r="I352" s="61"/>
      <c r="J352" s="70"/>
      <c r="K352" s="20"/>
    </row>
    <row r="353" spans="1:11" ht="15.75">
      <c r="A353" s="56"/>
      <c r="B353" s="7"/>
      <c r="C353" s="77"/>
      <c r="D353" s="68"/>
      <c r="E353" s="69"/>
      <c r="F353" s="61"/>
      <c r="G353" s="69"/>
      <c r="H353" s="61"/>
      <c r="I353" s="61"/>
      <c r="J353" s="70"/>
      <c r="K353" s="20"/>
    </row>
    <row r="354" spans="1:11" ht="15.75">
      <c r="A354" s="56"/>
      <c r="B354" s="7"/>
      <c r="C354" s="77"/>
      <c r="D354" s="68"/>
      <c r="E354" s="69"/>
      <c r="F354" s="61"/>
      <c r="G354" s="69"/>
      <c r="H354" s="61"/>
      <c r="I354" s="61"/>
      <c r="J354" s="70"/>
      <c r="K354" s="20"/>
    </row>
    <row r="363" ht="18">
      <c r="M363" s="66"/>
    </row>
    <row r="408" ht="18">
      <c r="M408" s="66"/>
    </row>
    <row r="427" s="7" customFormat="1" ht="15"/>
    <row r="428" s="7" customFormat="1" ht="15"/>
    <row r="429" spans="12:13" s="7" customFormat="1" ht="15.75">
      <c r="L429" s="20"/>
      <c r="M429" s="20"/>
    </row>
    <row r="431" ht="15.75">
      <c r="L431" s="67"/>
    </row>
    <row r="432" ht="15.75">
      <c r="L432" s="67"/>
    </row>
  </sheetData>
  <sheetProtection/>
  <mergeCells count="39">
    <mergeCell ref="A2:K2"/>
    <mergeCell ref="A3:K3"/>
    <mergeCell ref="A4:K4"/>
    <mergeCell ref="A5:K5"/>
    <mergeCell ref="A8:K8"/>
    <mergeCell ref="A159:K159"/>
    <mergeCell ref="A55:K55"/>
    <mergeCell ref="A56:K56"/>
    <mergeCell ref="A57:K57"/>
    <mergeCell ref="A58:K58"/>
    <mergeCell ref="A209:K209"/>
    <mergeCell ref="A160:K160"/>
    <mergeCell ref="A161:K161"/>
    <mergeCell ref="A162:K162"/>
    <mergeCell ref="A165:K165"/>
    <mergeCell ref="A208:K208"/>
    <mergeCell ref="A61:K61"/>
    <mergeCell ref="A113:K113"/>
    <mergeCell ref="A107:K107"/>
    <mergeCell ref="A108:K108"/>
    <mergeCell ref="A109:K109"/>
    <mergeCell ref="A110:K110"/>
    <mergeCell ref="A316:K316"/>
    <mergeCell ref="A210:K210"/>
    <mergeCell ref="A211:K211"/>
    <mergeCell ref="A214:K214"/>
    <mergeCell ref="A262:K262"/>
    <mergeCell ref="A263:K263"/>
    <mergeCell ref="A264:K264"/>
    <mergeCell ref="A319:K319"/>
    <mergeCell ref="D346:H346"/>
    <mergeCell ref="D345:H345"/>
    <mergeCell ref="I345:K345"/>
    <mergeCell ref="I346:K346"/>
    <mergeCell ref="A265:K265"/>
    <mergeCell ref="A268:K268"/>
    <mergeCell ref="A313:K313"/>
    <mergeCell ref="A314:K314"/>
    <mergeCell ref="A315:K315"/>
  </mergeCells>
  <printOptions/>
  <pageMargins left="0.2362204724409449" right="0.2362204724409449" top="0.7480314960629921" bottom="0.7480314960629921" header="0.31496062992125984" footer="0.31496062992125984"/>
  <pageSetup fitToHeight="0" fitToWidth="0" horizontalDpi="600" verticalDpi="600" orientation="landscape" scale="6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6"/>
  <sheetViews>
    <sheetView workbookViewId="0" topLeftCell="A1">
      <selection activeCell="A6" sqref="A6:G6"/>
    </sheetView>
  </sheetViews>
  <sheetFormatPr defaultColWidth="11.421875" defaultRowHeight="15"/>
  <cols>
    <col min="1" max="1" width="45.8515625" style="0" customWidth="1"/>
    <col min="3" max="3" width="10.140625" style="0" customWidth="1"/>
    <col min="4" max="4" width="8.57421875" style="0" customWidth="1"/>
    <col min="5" max="5" width="11.00390625" style="0" customWidth="1"/>
    <col min="6" max="6" width="12.28125" style="0" customWidth="1"/>
    <col min="7" max="8" width="11.421875" style="11" customWidth="1"/>
  </cols>
  <sheetData>
    <row r="1" ht="15">
      <c r="A1" s="12"/>
    </row>
    <row r="2" ht="15">
      <c r="A2" s="12"/>
    </row>
    <row r="3" ht="15">
      <c r="A3" s="12"/>
    </row>
    <row r="4" spans="1:7" ht="18.75">
      <c r="A4" s="235" t="s">
        <v>0</v>
      </c>
      <c r="B4" s="235"/>
      <c r="C4" s="235"/>
      <c r="D4" s="235"/>
      <c r="E4" s="235"/>
      <c r="F4" s="235"/>
      <c r="G4" s="235"/>
    </row>
    <row r="5" spans="1:7" ht="20.25">
      <c r="A5" s="236" t="s">
        <v>1</v>
      </c>
      <c r="B5" s="236"/>
      <c r="C5" s="236"/>
      <c r="D5" s="236"/>
      <c r="E5" s="236"/>
      <c r="F5" s="236"/>
      <c r="G5" s="236"/>
    </row>
    <row r="6" spans="1:7" ht="20.25">
      <c r="A6" s="236" t="s">
        <v>2</v>
      </c>
      <c r="B6" s="236"/>
      <c r="C6" s="236"/>
      <c r="D6" s="236"/>
      <c r="E6" s="236"/>
      <c r="F6" s="236"/>
      <c r="G6" s="236"/>
    </row>
    <row r="7" spans="1:8" ht="15.75">
      <c r="A7" s="2" t="s">
        <v>129</v>
      </c>
      <c r="C7" s="11"/>
      <c r="D7" s="11"/>
      <c r="E7" s="11"/>
      <c r="F7" s="21"/>
      <c r="G7" s="19"/>
      <c r="H7" s="19"/>
    </row>
    <row r="8" spans="1:8" ht="15.75">
      <c r="A8" s="2" t="s">
        <v>130</v>
      </c>
      <c r="C8" s="11"/>
      <c r="D8" s="11"/>
      <c r="E8" s="11"/>
      <c r="F8" s="21"/>
      <c r="G8" s="19"/>
      <c r="H8" s="19"/>
    </row>
    <row r="9" spans="1:8" ht="15.75">
      <c r="A9" s="2" t="s">
        <v>249</v>
      </c>
      <c r="C9" s="11"/>
      <c r="D9" s="11"/>
      <c r="E9" s="11"/>
      <c r="F9" s="21"/>
      <c r="G9" s="19"/>
      <c r="H9" s="19"/>
    </row>
    <row r="10" spans="1:8" ht="15.75">
      <c r="A10" s="2"/>
      <c r="C10" s="11"/>
      <c r="D10" s="11"/>
      <c r="E10" s="11"/>
      <c r="F10" s="21"/>
      <c r="G10" s="19"/>
      <c r="H10" s="19"/>
    </row>
    <row r="11" spans="1:8" ht="31.5">
      <c r="A11" s="31" t="s">
        <v>3</v>
      </c>
      <c r="B11" s="31" t="s">
        <v>4</v>
      </c>
      <c r="C11" s="31" t="s">
        <v>5</v>
      </c>
      <c r="D11" s="31" t="s">
        <v>6</v>
      </c>
      <c r="E11" s="31" t="s">
        <v>7</v>
      </c>
      <c r="F11" s="31" t="s">
        <v>10</v>
      </c>
      <c r="G11" s="32" t="s">
        <v>8</v>
      </c>
      <c r="H11" s="32" t="s">
        <v>9</v>
      </c>
    </row>
    <row r="12" spans="1:8" s="39" customFormat="1" ht="15.75">
      <c r="A12" s="38" t="s">
        <v>138</v>
      </c>
      <c r="B12" s="38" t="s">
        <v>213</v>
      </c>
      <c r="C12" s="38">
        <v>0</v>
      </c>
      <c r="D12" s="38">
        <v>0</v>
      </c>
      <c r="E12" s="38">
        <v>29</v>
      </c>
      <c r="F12" s="9">
        <v>0</v>
      </c>
      <c r="G12" s="40">
        <v>8.22</v>
      </c>
      <c r="H12" s="40">
        <v>238.38</v>
      </c>
    </row>
    <row r="13" spans="1:8" ht="16.5" thickBot="1">
      <c r="A13" s="3" t="s">
        <v>148</v>
      </c>
      <c r="B13" s="4" t="s">
        <v>213</v>
      </c>
      <c r="C13" s="10">
        <v>0</v>
      </c>
      <c r="D13" s="10">
        <v>0</v>
      </c>
      <c r="E13" s="10">
        <v>10</v>
      </c>
      <c r="F13" s="14">
        <v>0</v>
      </c>
      <c r="G13" s="41">
        <v>145</v>
      </c>
      <c r="H13" s="43">
        <v>1450</v>
      </c>
    </row>
    <row r="14" spans="1:8" ht="16.5" thickBot="1">
      <c r="A14" s="3" t="s">
        <v>178</v>
      </c>
      <c r="B14" s="4" t="s">
        <v>213</v>
      </c>
      <c r="C14" s="10">
        <v>0</v>
      </c>
      <c r="D14" s="17"/>
      <c r="E14" s="18">
        <v>8</v>
      </c>
      <c r="F14" s="14">
        <v>0</v>
      </c>
      <c r="G14" s="42">
        <v>800.4</v>
      </c>
      <c r="H14" s="43">
        <v>6403.2</v>
      </c>
    </row>
    <row r="15" spans="1:8" ht="16.5" thickBot="1">
      <c r="A15" s="3" t="s">
        <v>160</v>
      </c>
      <c r="B15" s="4" t="s">
        <v>213</v>
      </c>
      <c r="C15" s="10">
        <v>0</v>
      </c>
      <c r="D15" s="17"/>
      <c r="E15" s="18">
        <v>4</v>
      </c>
      <c r="F15" s="14">
        <v>0</v>
      </c>
      <c r="G15" s="42">
        <v>916.4</v>
      </c>
      <c r="H15" s="43">
        <v>3665.6</v>
      </c>
    </row>
    <row r="16" spans="1:8" ht="16.5" thickBot="1">
      <c r="A16" s="3" t="s">
        <v>159</v>
      </c>
      <c r="B16" s="4" t="s">
        <v>214</v>
      </c>
      <c r="C16" s="10">
        <v>0</v>
      </c>
      <c r="D16" s="17"/>
      <c r="E16" s="18">
        <v>67</v>
      </c>
      <c r="F16" s="14">
        <v>0</v>
      </c>
      <c r="G16" s="42">
        <v>35</v>
      </c>
      <c r="H16" s="43">
        <v>2345</v>
      </c>
    </row>
    <row r="17" spans="1:8" ht="16.5" thickBot="1">
      <c r="A17" s="3" t="s">
        <v>209</v>
      </c>
      <c r="B17" s="4" t="s">
        <v>216</v>
      </c>
      <c r="C17" s="10">
        <v>0</v>
      </c>
      <c r="D17" s="17"/>
      <c r="E17" s="18">
        <v>42</v>
      </c>
      <c r="F17" s="14">
        <v>0</v>
      </c>
      <c r="G17" s="42">
        <v>120</v>
      </c>
      <c r="H17" s="43">
        <v>5040</v>
      </c>
    </row>
    <row r="18" spans="1:8" ht="16.5" thickBot="1">
      <c r="A18" s="3" t="s">
        <v>170</v>
      </c>
      <c r="B18" s="4" t="s">
        <v>213</v>
      </c>
      <c r="C18" s="10">
        <v>0</v>
      </c>
      <c r="D18" s="17"/>
      <c r="E18" s="18">
        <v>11</v>
      </c>
      <c r="F18" s="14">
        <v>0</v>
      </c>
      <c r="G18" s="42">
        <v>240</v>
      </c>
      <c r="H18" s="43">
        <v>2640</v>
      </c>
    </row>
    <row r="19" spans="1:8" ht="16.5" thickBot="1">
      <c r="A19" s="3" t="s">
        <v>172</v>
      </c>
      <c r="B19" s="4" t="s">
        <v>213</v>
      </c>
      <c r="C19" s="10">
        <v>0</v>
      </c>
      <c r="D19" s="17"/>
      <c r="E19" s="18">
        <v>7</v>
      </c>
      <c r="F19" s="14">
        <v>0</v>
      </c>
      <c r="G19" s="42">
        <v>240</v>
      </c>
      <c r="H19" s="43">
        <v>1680</v>
      </c>
    </row>
    <row r="20" spans="1:8" ht="16.5" thickBot="1">
      <c r="A20" s="3" t="s">
        <v>161</v>
      </c>
      <c r="B20" s="4" t="s">
        <v>214</v>
      </c>
      <c r="C20" s="10">
        <v>0</v>
      </c>
      <c r="D20" s="17"/>
      <c r="E20" s="18">
        <v>22</v>
      </c>
      <c r="F20" s="14">
        <v>0</v>
      </c>
      <c r="G20" s="42">
        <v>380</v>
      </c>
      <c r="H20" s="43">
        <v>8360</v>
      </c>
    </row>
    <row r="21" spans="1:8" ht="16.5" thickBot="1">
      <c r="A21" s="3" t="s">
        <v>162</v>
      </c>
      <c r="B21" s="4" t="s">
        <v>214</v>
      </c>
      <c r="C21" s="10">
        <v>0</v>
      </c>
      <c r="D21" s="17"/>
      <c r="E21" s="18">
        <v>7</v>
      </c>
      <c r="F21" s="14">
        <v>0</v>
      </c>
      <c r="G21" s="42">
        <v>280</v>
      </c>
      <c r="H21" s="43">
        <v>1960</v>
      </c>
    </row>
    <row r="22" spans="1:8" ht="16.5" thickBot="1">
      <c r="A22" s="3" t="s">
        <v>208</v>
      </c>
      <c r="B22" s="4" t="s">
        <v>216</v>
      </c>
      <c r="C22" s="10">
        <v>0</v>
      </c>
      <c r="D22" s="17"/>
      <c r="E22" s="18">
        <v>20</v>
      </c>
      <c r="F22" s="25">
        <v>0</v>
      </c>
      <c r="G22" s="42">
        <v>230</v>
      </c>
      <c r="H22" s="43">
        <v>4600</v>
      </c>
    </row>
    <row r="23" spans="1:8" ht="16.5" thickBot="1">
      <c r="A23" s="3" t="s">
        <v>171</v>
      </c>
      <c r="B23" s="4" t="s">
        <v>213</v>
      </c>
      <c r="C23" s="10">
        <v>0</v>
      </c>
      <c r="D23" s="17"/>
      <c r="E23" s="18">
        <v>27</v>
      </c>
      <c r="F23" s="14">
        <v>0</v>
      </c>
      <c r="G23" s="42">
        <v>75</v>
      </c>
      <c r="H23" s="43">
        <v>2025</v>
      </c>
    </row>
    <row r="24" spans="1:8" ht="16.5" thickBot="1">
      <c r="A24" s="3" t="s">
        <v>206</v>
      </c>
      <c r="B24" s="4" t="s">
        <v>216</v>
      </c>
      <c r="C24" s="10">
        <v>0</v>
      </c>
      <c r="D24" s="17"/>
      <c r="E24" s="18">
        <v>22</v>
      </c>
      <c r="F24" s="14">
        <v>0</v>
      </c>
      <c r="G24" s="42">
        <v>230</v>
      </c>
      <c r="H24" s="43">
        <v>5060</v>
      </c>
    </row>
    <row r="25" spans="1:8" ht="16.5" thickBot="1">
      <c r="A25" s="3" t="s">
        <v>174</v>
      </c>
      <c r="B25" s="4" t="s">
        <v>213</v>
      </c>
      <c r="C25" s="10">
        <v>0</v>
      </c>
      <c r="D25" s="17"/>
      <c r="E25" s="18">
        <v>8</v>
      </c>
      <c r="F25" s="14">
        <v>0</v>
      </c>
      <c r="G25" s="42">
        <v>0</v>
      </c>
      <c r="H25" s="43">
        <v>0</v>
      </c>
    </row>
    <row r="26" spans="1:8" ht="16.5" thickBot="1">
      <c r="A26" s="3" t="s">
        <v>177</v>
      </c>
      <c r="B26" s="4" t="s">
        <v>213</v>
      </c>
      <c r="C26" s="10">
        <v>0</v>
      </c>
      <c r="D26" s="17"/>
      <c r="E26" s="18">
        <v>4100</v>
      </c>
      <c r="F26" s="16">
        <v>0</v>
      </c>
      <c r="G26" s="42">
        <v>4.4</v>
      </c>
      <c r="H26" s="43">
        <v>18040</v>
      </c>
    </row>
    <row r="27" spans="1:8" ht="15.75">
      <c r="A27" s="33" t="s">
        <v>165</v>
      </c>
      <c r="B27" s="5" t="s">
        <v>214</v>
      </c>
      <c r="C27" s="10">
        <v>0</v>
      </c>
      <c r="D27" s="17"/>
      <c r="E27" s="18">
        <v>18</v>
      </c>
      <c r="F27" s="18">
        <v>0</v>
      </c>
      <c r="G27" s="42">
        <v>95</v>
      </c>
      <c r="H27" s="44">
        <v>1710</v>
      </c>
    </row>
    <row r="28" spans="1:8" ht="15.75">
      <c r="A28" s="8" t="s">
        <v>147</v>
      </c>
      <c r="B28" s="8" t="s">
        <v>213</v>
      </c>
      <c r="C28" s="10">
        <v>0</v>
      </c>
      <c r="D28" s="10">
        <v>0</v>
      </c>
      <c r="E28" s="10">
        <v>10</v>
      </c>
      <c r="F28" s="18">
        <v>0</v>
      </c>
      <c r="G28" s="41">
        <v>25</v>
      </c>
      <c r="H28" s="42">
        <v>250</v>
      </c>
    </row>
    <row r="29" spans="1:8" ht="15.75">
      <c r="A29" s="8" t="s">
        <v>145</v>
      </c>
      <c r="B29" s="8" t="s">
        <v>213</v>
      </c>
      <c r="C29" s="10">
        <v>0</v>
      </c>
      <c r="D29" s="10">
        <v>0</v>
      </c>
      <c r="E29" s="10">
        <v>13</v>
      </c>
      <c r="F29" s="18">
        <v>0</v>
      </c>
      <c r="G29" s="41">
        <v>450</v>
      </c>
      <c r="H29" s="42">
        <v>5850</v>
      </c>
    </row>
    <row r="30" spans="1:8" ht="16.5" thickBot="1">
      <c r="A30" s="3" t="s">
        <v>158</v>
      </c>
      <c r="B30" s="4" t="s">
        <v>213</v>
      </c>
      <c r="C30" s="10">
        <v>0</v>
      </c>
      <c r="D30" s="13"/>
      <c r="E30" s="14">
        <v>13</v>
      </c>
      <c r="F30" s="14">
        <v>0</v>
      </c>
      <c r="G30" s="43">
        <v>540</v>
      </c>
      <c r="H30" s="43">
        <v>7020</v>
      </c>
    </row>
    <row r="31" spans="1:8" ht="16.5" thickBot="1">
      <c r="A31" s="3" t="s">
        <v>198</v>
      </c>
      <c r="B31" s="4" t="s">
        <v>215</v>
      </c>
      <c r="C31" s="10">
        <v>0</v>
      </c>
      <c r="D31" s="13"/>
      <c r="E31" s="14">
        <v>24</v>
      </c>
      <c r="F31" s="14">
        <v>0</v>
      </c>
      <c r="G31" s="43">
        <v>750</v>
      </c>
      <c r="H31" s="43">
        <v>18000</v>
      </c>
    </row>
    <row r="32" spans="1:8" ht="16.5" thickBot="1">
      <c r="A32" s="3" t="s">
        <v>180</v>
      </c>
      <c r="B32" s="4" t="s">
        <v>215</v>
      </c>
      <c r="C32" s="10">
        <v>0</v>
      </c>
      <c r="D32" s="13"/>
      <c r="E32" s="14">
        <v>52</v>
      </c>
      <c r="F32" s="14">
        <v>0</v>
      </c>
      <c r="G32" s="43">
        <v>360</v>
      </c>
      <c r="H32" s="43">
        <v>18720</v>
      </c>
    </row>
    <row r="33" spans="1:8" ht="16.5" thickBot="1">
      <c r="A33" s="3" t="s">
        <v>188</v>
      </c>
      <c r="B33" s="4" t="s">
        <v>215</v>
      </c>
      <c r="C33" s="10">
        <v>0</v>
      </c>
      <c r="D33" s="13"/>
      <c r="E33" s="14">
        <v>4</v>
      </c>
      <c r="F33" s="25">
        <v>0</v>
      </c>
      <c r="G33" s="43">
        <v>600</v>
      </c>
      <c r="H33" s="43">
        <v>2400</v>
      </c>
    </row>
    <row r="34" spans="1:8" ht="16.5" thickBot="1">
      <c r="A34" s="3" t="s">
        <v>194</v>
      </c>
      <c r="B34" s="4" t="s">
        <v>215</v>
      </c>
      <c r="C34" s="10">
        <v>0</v>
      </c>
      <c r="D34" s="13"/>
      <c r="E34" s="14">
        <v>1</v>
      </c>
      <c r="F34" s="14">
        <v>0</v>
      </c>
      <c r="G34" s="43">
        <v>990</v>
      </c>
      <c r="H34" s="43">
        <v>990</v>
      </c>
    </row>
    <row r="35" spans="1:8" ht="16.5" thickBot="1">
      <c r="A35" s="3" t="s">
        <v>199</v>
      </c>
      <c r="B35" s="4" t="s">
        <v>215</v>
      </c>
      <c r="C35" s="10">
        <v>0</v>
      </c>
      <c r="D35" s="13"/>
      <c r="E35" s="14">
        <v>9</v>
      </c>
      <c r="F35" s="14">
        <v>0</v>
      </c>
      <c r="G35" s="43">
        <v>1200</v>
      </c>
      <c r="H35" s="43">
        <v>10800</v>
      </c>
    </row>
    <row r="36" spans="1:8" ht="16.5" thickBot="1">
      <c r="A36" s="3" t="s">
        <v>193</v>
      </c>
      <c r="B36" s="4" t="s">
        <v>215</v>
      </c>
      <c r="C36" s="10">
        <v>0</v>
      </c>
      <c r="D36" s="13"/>
      <c r="E36" s="14">
        <v>25</v>
      </c>
      <c r="F36" s="14">
        <v>0</v>
      </c>
      <c r="G36" s="43">
        <v>2450</v>
      </c>
      <c r="H36" s="43">
        <v>61250</v>
      </c>
    </row>
    <row r="37" spans="1:8" ht="16.5" thickBot="1">
      <c r="A37" s="3" t="s">
        <v>191</v>
      </c>
      <c r="B37" s="4" t="s">
        <v>215</v>
      </c>
      <c r="C37" s="10">
        <v>0</v>
      </c>
      <c r="D37" s="13"/>
      <c r="E37" s="14">
        <v>5</v>
      </c>
      <c r="F37" s="14">
        <v>0</v>
      </c>
      <c r="G37" s="43">
        <v>600</v>
      </c>
      <c r="H37" s="43">
        <v>3000</v>
      </c>
    </row>
    <row r="38" spans="1:8" ht="16.5" thickBot="1">
      <c r="A38" s="3" t="s">
        <v>187</v>
      </c>
      <c r="B38" s="4" t="s">
        <v>215</v>
      </c>
      <c r="C38" s="10">
        <v>0</v>
      </c>
      <c r="D38" s="13"/>
      <c r="E38" s="14">
        <v>2</v>
      </c>
      <c r="F38" s="14">
        <v>0</v>
      </c>
      <c r="G38" s="43">
        <v>600</v>
      </c>
      <c r="H38" s="43">
        <v>1200</v>
      </c>
    </row>
    <row r="39" spans="1:8" ht="16.5" thickBot="1">
      <c r="A39" s="3" t="s">
        <v>192</v>
      </c>
      <c r="B39" s="4" t="s">
        <v>215</v>
      </c>
      <c r="C39" s="10">
        <v>0</v>
      </c>
      <c r="D39" s="13"/>
      <c r="E39" s="14">
        <v>3</v>
      </c>
      <c r="F39" s="14">
        <v>0</v>
      </c>
      <c r="G39" s="43">
        <v>600</v>
      </c>
      <c r="H39" s="43">
        <v>1800</v>
      </c>
    </row>
    <row r="40" spans="1:8" ht="16.5" thickBot="1">
      <c r="A40" s="3" t="s">
        <v>186</v>
      </c>
      <c r="B40" s="4" t="s">
        <v>215</v>
      </c>
      <c r="C40" s="10">
        <v>0</v>
      </c>
      <c r="D40" s="13"/>
      <c r="E40" s="14">
        <v>14</v>
      </c>
      <c r="F40" s="16">
        <v>0</v>
      </c>
      <c r="G40" s="43">
        <v>650</v>
      </c>
      <c r="H40" s="43">
        <v>9100</v>
      </c>
    </row>
    <row r="41" spans="1:8" ht="15.75">
      <c r="A41" s="33" t="s">
        <v>196</v>
      </c>
      <c r="B41" s="5" t="s">
        <v>215</v>
      </c>
      <c r="C41" s="10">
        <v>0</v>
      </c>
      <c r="D41" s="15"/>
      <c r="E41" s="16">
        <v>11</v>
      </c>
      <c r="F41" s="18">
        <v>0</v>
      </c>
      <c r="G41" s="44">
        <v>750</v>
      </c>
      <c r="H41" s="44">
        <v>8250</v>
      </c>
    </row>
    <row r="42" spans="1:8" ht="15.75">
      <c r="A42" s="8" t="s">
        <v>202</v>
      </c>
      <c r="B42" s="8" t="s">
        <v>215</v>
      </c>
      <c r="C42" s="10">
        <v>0</v>
      </c>
      <c r="D42" s="17"/>
      <c r="E42" s="18">
        <v>6</v>
      </c>
      <c r="F42" s="18">
        <v>0</v>
      </c>
      <c r="G42" s="42">
        <v>750</v>
      </c>
      <c r="H42" s="42">
        <v>4500</v>
      </c>
    </row>
    <row r="43" spans="1:8" ht="15.75">
      <c r="A43" s="8" t="s">
        <v>195</v>
      </c>
      <c r="B43" s="8" t="s">
        <v>215</v>
      </c>
      <c r="C43" s="10">
        <v>0</v>
      </c>
      <c r="D43" s="17"/>
      <c r="E43" s="18">
        <v>5</v>
      </c>
      <c r="F43" s="30">
        <v>0</v>
      </c>
      <c r="G43" s="42">
        <v>750</v>
      </c>
      <c r="H43" s="42">
        <v>3750</v>
      </c>
    </row>
    <row r="44" spans="1:8" ht="16.5" thickBot="1">
      <c r="A44" s="34" t="s">
        <v>200</v>
      </c>
      <c r="B44" s="35" t="s">
        <v>215</v>
      </c>
      <c r="C44" s="10">
        <v>0</v>
      </c>
      <c r="D44" s="27"/>
      <c r="E44" s="28">
        <v>9</v>
      </c>
      <c r="F44" s="14">
        <v>0</v>
      </c>
      <c r="G44" s="45">
        <v>750</v>
      </c>
      <c r="H44" s="45">
        <v>6750</v>
      </c>
    </row>
    <row r="45" spans="1:8" ht="16.5" thickBot="1">
      <c r="A45" s="3" t="s">
        <v>203</v>
      </c>
      <c r="B45" s="4" t="s">
        <v>215</v>
      </c>
      <c r="C45" s="10">
        <v>0</v>
      </c>
      <c r="D45" s="13"/>
      <c r="E45" s="14">
        <v>5</v>
      </c>
      <c r="F45" s="14">
        <v>0</v>
      </c>
      <c r="G45" s="43">
        <v>750</v>
      </c>
      <c r="H45" s="43">
        <v>3750</v>
      </c>
    </row>
    <row r="46" spans="1:8" ht="16.5" thickBot="1">
      <c r="A46" s="3" t="s">
        <v>210</v>
      </c>
      <c r="B46" s="4" t="s">
        <v>215</v>
      </c>
      <c r="C46" s="10">
        <v>0</v>
      </c>
      <c r="D46" s="13"/>
      <c r="E46" s="14">
        <v>4</v>
      </c>
      <c r="F46" s="14">
        <v>0</v>
      </c>
      <c r="G46" s="43">
        <v>1200</v>
      </c>
      <c r="H46" s="43">
        <v>4800</v>
      </c>
    </row>
    <row r="47" spans="1:8" ht="16.5" thickBot="1">
      <c r="A47" s="3" t="s">
        <v>140</v>
      </c>
      <c r="B47" s="4" t="s">
        <v>213</v>
      </c>
      <c r="C47" s="10">
        <v>0</v>
      </c>
      <c r="D47" s="37">
        <v>0</v>
      </c>
      <c r="E47" s="37">
        <v>69</v>
      </c>
      <c r="F47" s="14">
        <v>0</v>
      </c>
      <c r="G47" s="46">
        <v>8.22</v>
      </c>
      <c r="H47" s="43">
        <v>567.18</v>
      </c>
    </row>
    <row r="48" spans="1:8" ht="16.5" thickBot="1">
      <c r="A48" s="3" t="s">
        <v>139</v>
      </c>
      <c r="B48" s="4" t="s">
        <v>213</v>
      </c>
      <c r="C48" s="10">
        <v>0</v>
      </c>
      <c r="D48" s="37">
        <v>0</v>
      </c>
      <c r="E48" s="37">
        <v>11</v>
      </c>
      <c r="F48" s="14">
        <v>0</v>
      </c>
      <c r="G48" s="46">
        <v>8.22</v>
      </c>
      <c r="H48" s="43">
        <v>90.42</v>
      </c>
    </row>
    <row r="49" spans="1:8" ht="16.5" thickBot="1">
      <c r="A49" s="3" t="s">
        <v>141</v>
      </c>
      <c r="B49" s="4" t="s">
        <v>213</v>
      </c>
      <c r="C49" s="10">
        <v>0</v>
      </c>
      <c r="D49" s="37">
        <v>0</v>
      </c>
      <c r="E49" s="37">
        <v>85</v>
      </c>
      <c r="F49" s="14">
        <v>0</v>
      </c>
      <c r="G49" s="46">
        <v>7.08</v>
      </c>
      <c r="H49" s="43">
        <v>601.8</v>
      </c>
    </row>
    <row r="50" spans="1:8" ht="16.5" thickBot="1">
      <c r="A50" s="3" t="s">
        <v>143</v>
      </c>
      <c r="B50" s="4" t="s">
        <v>213</v>
      </c>
      <c r="C50" s="10">
        <v>0</v>
      </c>
      <c r="D50" s="37">
        <v>0</v>
      </c>
      <c r="E50" s="37">
        <v>1</v>
      </c>
      <c r="F50" s="14">
        <v>0</v>
      </c>
      <c r="G50" s="46">
        <v>44</v>
      </c>
      <c r="H50" s="43">
        <v>44</v>
      </c>
    </row>
    <row r="51" spans="1:8" ht="16.5" thickBot="1">
      <c r="A51" s="3" t="s">
        <v>184</v>
      </c>
      <c r="B51" s="4" t="s">
        <v>213</v>
      </c>
      <c r="C51" s="10">
        <v>0</v>
      </c>
      <c r="D51" s="13"/>
      <c r="E51" s="14">
        <v>1</v>
      </c>
      <c r="F51" s="14">
        <v>0</v>
      </c>
      <c r="G51" s="43">
        <v>2100</v>
      </c>
      <c r="H51" s="43">
        <v>2100</v>
      </c>
    </row>
    <row r="52" spans="1:8" ht="16.5" thickBot="1">
      <c r="A52" s="3" t="s">
        <v>144</v>
      </c>
      <c r="B52" s="4" t="s">
        <v>213</v>
      </c>
      <c r="C52" s="10">
        <v>0</v>
      </c>
      <c r="D52" s="37">
        <v>0</v>
      </c>
      <c r="E52" s="37">
        <v>6</v>
      </c>
      <c r="F52" s="14">
        <v>0</v>
      </c>
      <c r="G52" s="46">
        <v>395</v>
      </c>
      <c r="H52" s="43">
        <v>2370</v>
      </c>
    </row>
    <row r="53" spans="1:8" ht="16.5" thickBot="1">
      <c r="A53" s="3" t="s">
        <v>142</v>
      </c>
      <c r="B53" s="4" t="s">
        <v>213</v>
      </c>
      <c r="C53" s="10">
        <v>0</v>
      </c>
      <c r="D53" s="37">
        <v>0</v>
      </c>
      <c r="E53" s="37">
        <v>40</v>
      </c>
      <c r="F53" s="14">
        <v>0</v>
      </c>
      <c r="G53" s="46">
        <v>52.5</v>
      </c>
      <c r="H53" s="43">
        <v>2100</v>
      </c>
    </row>
    <row r="54" spans="1:8" ht="16.5" thickBot="1">
      <c r="A54" s="3" t="s">
        <v>156</v>
      </c>
      <c r="B54" s="4" t="s">
        <v>213</v>
      </c>
      <c r="C54" s="10">
        <v>0</v>
      </c>
      <c r="D54" s="13"/>
      <c r="E54" s="14">
        <v>36</v>
      </c>
      <c r="F54" s="14">
        <v>0</v>
      </c>
      <c r="G54" s="43">
        <v>180</v>
      </c>
      <c r="H54" s="43">
        <v>6480</v>
      </c>
    </row>
    <row r="55" spans="1:8" ht="16.5" thickBot="1">
      <c r="A55" s="3" t="s">
        <v>153</v>
      </c>
      <c r="B55" s="4" t="s">
        <v>213</v>
      </c>
      <c r="C55" s="10">
        <v>0</v>
      </c>
      <c r="D55" s="37">
        <v>0</v>
      </c>
      <c r="E55" s="37">
        <v>5</v>
      </c>
      <c r="F55" s="14">
        <v>0</v>
      </c>
      <c r="G55" s="46">
        <v>540</v>
      </c>
      <c r="H55" s="43">
        <v>2700</v>
      </c>
    </row>
    <row r="56" spans="1:8" ht="16.5" thickBot="1">
      <c r="A56" s="3" t="s">
        <v>152</v>
      </c>
      <c r="B56" s="4" t="s">
        <v>213</v>
      </c>
      <c r="C56" s="10">
        <v>0</v>
      </c>
      <c r="D56" s="37">
        <v>0</v>
      </c>
      <c r="E56" s="37">
        <v>5</v>
      </c>
      <c r="F56" s="14">
        <v>0</v>
      </c>
      <c r="G56" s="46">
        <v>540</v>
      </c>
      <c r="H56" s="43">
        <v>2700</v>
      </c>
    </row>
    <row r="57" spans="1:8" ht="16.5" thickBot="1">
      <c r="A57" s="3" t="s">
        <v>150</v>
      </c>
      <c r="B57" s="4" t="s">
        <v>213</v>
      </c>
      <c r="C57" s="10">
        <v>0</v>
      </c>
      <c r="D57" s="37">
        <v>0</v>
      </c>
      <c r="E57" s="37">
        <v>21</v>
      </c>
      <c r="F57" s="14">
        <v>0</v>
      </c>
      <c r="G57" s="46">
        <v>540</v>
      </c>
      <c r="H57" s="43">
        <v>11340</v>
      </c>
    </row>
    <row r="58" spans="1:8" ht="16.5" thickBot="1">
      <c r="A58" s="3" t="s">
        <v>151</v>
      </c>
      <c r="B58" s="4" t="s">
        <v>213</v>
      </c>
      <c r="C58" s="10">
        <v>0</v>
      </c>
      <c r="D58" s="37">
        <v>0</v>
      </c>
      <c r="E58" s="37">
        <v>6</v>
      </c>
      <c r="F58" s="14">
        <v>0</v>
      </c>
      <c r="G58" s="46">
        <v>540</v>
      </c>
      <c r="H58" s="43">
        <v>3240</v>
      </c>
    </row>
    <row r="59" spans="1:8" ht="16.5" thickBot="1">
      <c r="A59" s="3" t="s">
        <v>169</v>
      </c>
      <c r="B59" s="4" t="s">
        <v>213</v>
      </c>
      <c r="C59" s="10">
        <v>0</v>
      </c>
      <c r="D59" s="13"/>
      <c r="E59" s="14">
        <v>16</v>
      </c>
      <c r="F59" s="14">
        <v>0</v>
      </c>
      <c r="G59" s="43">
        <v>55.83</v>
      </c>
      <c r="H59" s="43">
        <v>893.28</v>
      </c>
    </row>
    <row r="60" spans="1:8" ht="16.5" thickBot="1">
      <c r="A60" s="3" t="s">
        <v>167</v>
      </c>
      <c r="B60" s="4" t="s">
        <v>213</v>
      </c>
      <c r="C60" s="10">
        <v>0</v>
      </c>
      <c r="D60" s="13"/>
      <c r="E60" s="14">
        <v>36</v>
      </c>
      <c r="F60" s="16">
        <v>0</v>
      </c>
      <c r="G60" s="43">
        <v>576</v>
      </c>
      <c r="H60" s="43">
        <v>20736</v>
      </c>
    </row>
    <row r="61" spans="1:8" ht="15.75">
      <c r="A61" s="33" t="s">
        <v>185</v>
      </c>
      <c r="B61" s="5" t="s">
        <v>216</v>
      </c>
      <c r="C61" s="10">
        <v>0</v>
      </c>
      <c r="D61" s="15"/>
      <c r="E61" s="16">
        <v>9</v>
      </c>
      <c r="F61" s="18">
        <v>0</v>
      </c>
      <c r="G61" s="44">
        <v>65</v>
      </c>
      <c r="H61" s="44">
        <v>585</v>
      </c>
    </row>
    <row r="62" spans="1:8" ht="15.75">
      <c r="A62" s="8" t="s">
        <v>190</v>
      </c>
      <c r="B62" s="8" t="s">
        <v>216</v>
      </c>
      <c r="C62" s="10">
        <v>0</v>
      </c>
      <c r="D62" s="17"/>
      <c r="E62" s="18">
        <v>1</v>
      </c>
      <c r="F62" s="18">
        <v>0</v>
      </c>
      <c r="G62" s="42">
        <v>135</v>
      </c>
      <c r="H62" s="42">
        <v>135</v>
      </c>
    </row>
    <row r="63" spans="1:8" ht="15.75">
      <c r="A63" s="8" t="s">
        <v>182</v>
      </c>
      <c r="B63" s="8" t="s">
        <v>216</v>
      </c>
      <c r="C63" s="10">
        <v>0</v>
      </c>
      <c r="D63" s="17"/>
      <c r="E63" s="18">
        <v>5</v>
      </c>
      <c r="F63" s="30">
        <v>0</v>
      </c>
      <c r="G63" s="42">
        <v>120</v>
      </c>
      <c r="H63" s="42">
        <v>600</v>
      </c>
    </row>
    <row r="64" spans="1:8" ht="16.5" thickBot="1">
      <c r="A64" s="34" t="s">
        <v>179</v>
      </c>
      <c r="B64" s="35" t="s">
        <v>215</v>
      </c>
      <c r="C64" s="10">
        <v>0</v>
      </c>
      <c r="D64" s="27"/>
      <c r="E64" s="28">
        <v>12</v>
      </c>
      <c r="F64" s="14">
        <v>0</v>
      </c>
      <c r="G64" s="45">
        <v>290</v>
      </c>
      <c r="H64" s="45">
        <v>3480</v>
      </c>
    </row>
    <row r="65" spans="1:8" ht="16.5" thickBot="1">
      <c r="A65" s="3" t="s">
        <v>176</v>
      </c>
      <c r="B65" s="4" t="s">
        <v>215</v>
      </c>
      <c r="C65" s="10">
        <v>0</v>
      </c>
      <c r="D65" s="13"/>
      <c r="E65" s="14">
        <v>9</v>
      </c>
      <c r="F65" s="14">
        <v>0</v>
      </c>
      <c r="G65" s="43">
        <v>340</v>
      </c>
      <c r="H65" s="43">
        <v>3060</v>
      </c>
    </row>
    <row r="66" spans="1:8" ht="16.5" thickBot="1">
      <c r="A66" s="3" t="s">
        <v>168</v>
      </c>
      <c r="B66" s="4" t="s">
        <v>214</v>
      </c>
      <c r="C66" s="10">
        <v>0</v>
      </c>
      <c r="D66" s="13"/>
      <c r="E66" s="14">
        <v>2</v>
      </c>
      <c r="F66" s="25">
        <v>0</v>
      </c>
      <c r="G66" s="43">
        <v>0</v>
      </c>
      <c r="H66" s="43">
        <f>(F65*G66)</f>
        <v>0</v>
      </c>
    </row>
    <row r="67" spans="1:8" ht="16.5" thickBot="1">
      <c r="A67" s="3" t="s">
        <v>166</v>
      </c>
      <c r="B67" s="4" t="s">
        <v>213</v>
      </c>
      <c r="C67" s="10">
        <v>0</v>
      </c>
      <c r="D67" s="13"/>
      <c r="E67" s="14">
        <v>2</v>
      </c>
      <c r="F67" s="14">
        <v>0</v>
      </c>
      <c r="G67" s="43">
        <v>535</v>
      </c>
      <c r="H67" s="43">
        <v>1070</v>
      </c>
    </row>
    <row r="68" spans="1:8" ht="16.5" thickBot="1">
      <c r="A68" s="3" t="s">
        <v>163</v>
      </c>
      <c r="B68" s="4" t="s">
        <v>213</v>
      </c>
      <c r="C68" s="10">
        <v>0</v>
      </c>
      <c r="D68" s="13"/>
      <c r="E68" s="14">
        <v>14</v>
      </c>
      <c r="F68" s="14">
        <v>0</v>
      </c>
      <c r="G68" s="43">
        <v>720</v>
      </c>
      <c r="H68" s="43">
        <v>1080</v>
      </c>
    </row>
    <row r="69" spans="1:8" ht="16.5" thickBot="1">
      <c r="A69" s="3" t="s">
        <v>146</v>
      </c>
      <c r="B69" s="4" t="s">
        <v>213</v>
      </c>
      <c r="C69" s="10">
        <v>0</v>
      </c>
      <c r="D69" s="37">
        <v>0</v>
      </c>
      <c r="E69" s="37">
        <v>3</v>
      </c>
      <c r="F69" s="14">
        <v>0</v>
      </c>
      <c r="G69" s="46">
        <v>160</v>
      </c>
      <c r="H69" s="43">
        <v>1080</v>
      </c>
    </row>
    <row r="70" spans="1:8" ht="16.5" thickBot="1">
      <c r="A70" s="3" t="s">
        <v>149</v>
      </c>
      <c r="B70" s="4" t="s">
        <v>213</v>
      </c>
      <c r="C70" s="10">
        <v>0</v>
      </c>
      <c r="D70" s="37">
        <v>0</v>
      </c>
      <c r="E70" s="37">
        <v>4</v>
      </c>
      <c r="F70" s="14">
        <v>0</v>
      </c>
      <c r="G70" s="46">
        <v>52</v>
      </c>
      <c r="H70" s="43">
        <v>208</v>
      </c>
    </row>
    <row r="71" spans="1:8" ht="16.5" thickBot="1">
      <c r="A71" s="3" t="s">
        <v>205</v>
      </c>
      <c r="B71" s="4" t="s">
        <v>216</v>
      </c>
      <c r="C71" s="10">
        <v>0</v>
      </c>
      <c r="D71" s="13"/>
      <c r="E71" s="14">
        <v>14</v>
      </c>
      <c r="F71" s="14">
        <v>0</v>
      </c>
      <c r="G71" s="43">
        <v>230</v>
      </c>
      <c r="H71" s="43">
        <v>32020</v>
      </c>
    </row>
    <row r="72" spans="1:8" ht="16.5" thickBot="1">
      <c r="A72" s="3" t="s">
        <v>181</v>
      </c>
      <c r="B72" s="4" t="s">
        <v>216</v>
      </c>
      <c r="C72" s="10">
        <v>0</v>
      </c>
      <c r="D72" s="13"/>
      <c r="E72" s="14">
        <v>20</v>
      </c>
      <c r="F72" s="14">
        <v>0</v>
      </c>
      <c r="G72" s="43">
        <v>66</v>
      </c>
      <c r="H72" s="43">
        <v>1320</v>
      </c>
    </row>
    <row r="73" spans="1:8" ht="16.5" thickBot="1">
      <c r="A73" s="3" t="s">
        <v>204</v>
      </c>
      <c r="B73" s="4" t="s">
        <v>215</v>
      </c>
      <c r="C73" s="10">
        <v>0</v>
      </c>
      <c r="D73" s="13"/>
      <c r="E73" s="14">
        <v>8</v>
      </c>
      <c r="F73" s="14">
        <v>0</v>
      </c>
      <c r="G73" s="43">
        <v>750</v>
      </c>
      <c r="H73" s="43">
        <v>6000</v>
      </c>
    </row>
    <row r="74" spans="1:8" ht="16.5" thickBot="1">
      <c r="A74" s="3" t="s">
        <v>207</v>
      </c>
      <c r="B74" s="4" t="s">
        <v>216</v>
      </c>
      <c r="C74" s="10">
        <v>0</v>
      </c>
      <c r="D74" s="13"/>
      <c r="E74" s="14">
        <v>108</v>
      </c>
      <c r="F74" s="14">
        <v>0</v>
      </c>
      <c r="G74" s="44">
        <v>230</v>
      </c>
      <c r="H74" s="43">
        <v>24840</v>
      </c>
    </row>
    <row r="75" spans="1:8" ht="16.5" thickBot="1">
      <c r="A75" s="3" t="s">
        <v>155</v>
      </c>
      <c r="B75" s="4" t="s">
        <v>213</v>
      </c>
      <c r="C75" s="10">
        <v>0</v>
      </c>
      <c r="D75" s="13"/>
      <c r="E75" s="14">
        <v>19</v>
      </c>
      <c r="F75" s="14">
        <v>0</v>
      </c>
      <c r="G75" s="42">
        <v>510</v>
      </c>
      <c r="H75" s="43">
        <v>9690</v>
      </c>
    </row>
    <row r="76" spans="1:8" ht="16.5" thickBot="1">
      <c r="A76" s="3" t="s">
        <v>173</v>
      </c>
      <c r="B76" s="4" t="s">
        <v>213</v>
      </c>
      <c r="C76" s="10">
        <v>0</v>
      </c>
      <c r="D76" s="13"/>
      <c r="E76" s="14">
        <v>6</v>
      </c>
      <c r="F76" s="14">
        <v>0</v>
      </c>
      <c r="G76" s="42">
        <v>25</v>
      </c>
      <c r="H76" s="43">
        <v>150</v>
      </c>
    </row>
    <row r="77" spans="1:8" ht="16.5" thickBot="1">
      <c r="A77" s="3" t="s">
        <v>164</v>
      </c>
      <c r="B77" s="4" t="s">
        <v>213</v>
      </c>
      <c r="C77" s="10">
        <v>0</v>
      </c>
      <c r="D77" s="13"/>
      <c r="E77" s="14">
        <v>1</v>
      </c>
      <c r="F77" s="14">
        <v>0</v>
      </c>
      <c r="G77" s="45">
        <v>80</v>
      </c>
      <c r="H77" s="43">
        <v>80</v>
      </c>
    </row>
    <row r="78" spans="1:8" ht="16.5" thickBot="1">
      <c r="A78" s="3" t="s">
        <v>212</v>
      </c>
      <c r="B78" s="4" t="s">
        <v>213</v>
      </c>
      <c r="C78" s="10">
        <v>0</v>
      </c>
      <c r="D78" s="37">
        <v>0</v>
      </c>
      <c r="E78" s="37">
        <v>31</v>
      </c>
      <c r="F78" s="14">
        <v>0</v>
      </c>
      <c r="G78" s="46">
        <v>21</v>
      </c>
      <c r="H78" s="43">
        <v>651</v>
      </c>
    </row>
    <row r="79" spans="1:8" ht="16.5" thickBot="1">
      <c r="A79" s="3" t="s">
        <v>175</v>
      </c>
      <c r="B79" s="4" t="s">
        <v>213</v>
      </c>
      <c r="C79" s="10">
        <v>0</v>
      </c>
      <c r="D79" s="13"/>
      <c r="E79" s="14">
        <v>50</v>
      </c>
      <c r="F79" s="14">
        <v>0</v>
      </c>
      <c r="G79" s="43">
        <v>24</v>
      </c>
      <c r="H79" s="43">
        <v>1200</v>
      </c>
    </row>
    <row r="80" spans="1:8" ht="16.5" thickBot="1">
      <c r="A80" s="3" t="s">
        <v>189</v>
      </c>
      <c r="B80" s="4" t="s">
        <v>215</v>
      </c>
      <c r="C80" s="10">
        <v>0</v>
      </c>
      <c r="D80" s="13"/>
      <c r="E80" s="14">
        <v>20</v>
      </c>
      <c r="F80" s="16">
        <v>0</v>
      </c>
      <c r="G80" s="43">
        <v>750</v>
      </c>
      <c r="H80" s="43">
        <v>15000</v>
      </c>
    </row>
    <row r="81" spans="1:8" ht="16.5" thickBot="1">
      <c r="A81" s="33" t="s">
        <v>211</v>
      </c>
      <c r="B81" s="5" t="s">
        <v>215</v>
      </c>
      <c r="C81" s="10">
        <v>0</v>
      </c>
      <c r="D81" s="15"/>
      <c r="E81" s="16">
        <v>2</v>
      </c>
      <c r="F81" s="18">
        <v>0</v>
      </c>
      <c r="G81" s="43">
        <v>90</v>
      </c>
      <c r="H81" s="44">
        <v>180</v>
      </c>
    </row>
    <row r="82" spans="1:8" ht="16.5" thickBot="1">
      <c r="A82" s="8" t="s">
        <v>201</v>
      </c>
      <c r="B82" s="8" t="s">
        <v>215</v>
      </c>
      <c r="C82" s="10">
        <v>0</v>
      </c>
      <c r="D82" s="17"/>
      <c r="E82" s="18">
        <v>1</v>
      </c>
      <c r="F82" s="18">
        <v>0</v>
      </c>
      <c r="G82" s="43">
        <v>230</v>
      </c>
      <c r="H82" s="42">
        <v>230</v>
      </c>
    </row>
    <row r="83" spans="1:8" ht="16.5" thickBot="1">
      <c r="A83" s="8" t="s">
        <v>197</v>
      </c>
      <c r="B83" s="8" t="s">
        <v>215</v>
      </c>
      <c r="C83" s="10">
        <v>0</v>
      </c>
      <c r="D83" s="17"/>
      <c r="E83" s="18">
        <v>13</v>
      </c>
      <c r="F83" s="30">
        <v>0</v>
      </c>
      <c r="G83" s="43">
        <v>750</v>
      </c>
      <c r="H83" s="42">
        <v>9750</v>
      </c>
    </row>
    <row r="84" spans="1:8" ht="16.5" thickBot="1">
      <c r="A84" s="34" t="s">
        <v>183</v>
      </c>
      <c r="B84" s="35" t="s">
        <v>215</v>
      </c>
      <c r="C84" s="10">
        <v>0</v>
      </c>
      <c r="D84" s="27"/>
      <c r="E84" s="48">
        <v>3</v>
      </c>
      <c r="F84" s="18">
        <v>0</v>
      </c>
      <c r="G84" s="43">
        <v>230</v>
      </c>
      <c r="H84" s="45">
        <v>690</v>
      </c>
    </row>
    <row r="85" spans="1:8" ht="16.5" thickBot="1">
      <c r="A85" s="3" t="s">
        <v>157</v>
      </c>
      <c r="B85" s="4" t="s">
        <v>213</v>
      </c>
      <c r="C85" s="10">
        <v>0</v>
      </c>
      <c r="D85" s="13"/>
      <c r="E85" s="14">
        <v>14</v>
      </c>
      <c r="F85" s="14">
        <v>0</v>
      </c>
      <c r="G85" s="43">
        <v>80</v>
      </c>
      <c r="H85" s="43">
        <v>1120</v>
      </c>
    </row>
    <row r="86" spans="1:8" ht="16.5" thickBot="1">
      <c r="A86" s="3" t="s">
        <v>154</v>
      </c>
      <c r="B86" s="4" t="s">
        <v>213</v>
      </c>
      <c r="C86" s="36">
        <v>0</v>
      </c>
      <c r="D86" s="37">
        <v>0</v>
      </c>
      <c r="E86" s="37">
        <v>1</v>
      </c>
      <c r="F86" s="14">
        <v>0</v>
      </c>
      <c r="G86" s="47">
        <v>125</v>
      </c>
      <c r="H86" s="43">
        <v>125</v>
      </c>
    </row>
    <row r="87" spans="1:8" s="7" customFormat="1" ht="15.75">
      <c r="A87" s="29"/>
      <c r="B87" s="29"/>
      <c r="D87" s="29"/>
      <c r="E87" s="29"/>
      <c r="F87" s="30"/>
      <c r="G87" s="30"/>
      <c r="H87" s="30"/>
    </row>
    <row r="88" spans="1:8" s="7" customFormat="1" ht="15.75">
      <c r="A88" s="29"/>
      <c r="B88" s="29"/>
      <c r="D88" s="29"/>
      <c r="E88" s="29"/>
      <c r="F88" s="30"/>
      <c r="G88" s="30"/>
      <c r="H88" s="30"/>
    </row>
    <row r="89" spans="1:8" s="7" customFormat="1" ht="15.75">
      <c r="A89" s="29"/>
      <c r="B89" s="29"/>
      <c r="D89" s="29"/>
      <c r="E89" s="29"/>
      <c r="F89" s="30"/>
      <c r="G89" s="30"/>
      <c r="H89" s="30"/>
    </row>
    <row r="90" ht="15">
      <c r="C90" s="7"/>
    </row>
    <row r="91" spans="1:7" ht="18.75">
      <c r="A91" s="22" t="s">
        <v>135</v>
      </c>
      <c r="C91" s="11"/>
      <c r="D91" s="11" t="s">
        <v>136</v>
      </c>
      <c r="E91" s="11"/>
      <c r="G91" s="19" t="s">
        <v>137</v>
      </c>
    </row>
    <row r="92" spans="1:7" ht="15.75">
      <c r="A92" s="24" t="s">
        <v>132</v>
      </c>
      <c r="C92" s="23" t="s">
        <v>133</v>
      </c>
      <c r="D92" s="11"/>
      <c r="E92" s="11"/>
      <c r="F92" s="23" t="s">
        <v>134</v>
      </c>
      <c r="G92" s="19"/>
    </row>
    <row r="93" ht="15">
      <c r="C93" s="7"/>
    </row>
    <row r="94" ht="15">
      <c r="C94" s="7"/>
    </row>
    <row r="95" ht="15">
      <c r="C95" s="7"/>
    </row>
    <row r="96" ht="15">
      <c r="C96" s="7"/>
    </row>
  </sheetData>
  <sheetProtection/>
  <mergeCells count="3">
    <mergeCell ref="A4:G4"/>
    <mergeCell ref="A5:G5"/>
    <mergeCell ref="A6:G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r:id="rId6"/>
  <legacyDrawing r:id="rId5"/>
  <oleObjects>
    <oleObject progId="PBrush" shapeId="165831" r:id="rId1"/>
    <oleObject progId="PBrush" shapeId="117620" r:id="rId2"/>
    <oleObject progId="PBrush" shapeId="117909" r:id="rId3"/>
    <oleObject progId="PBrush" shapeId="118148" r:id="rId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JCASTACIO</dc:creator>
  <cp:keywords/>
  <dc:description/>
  <cp:lastModifiedBy>Yadenis Toribio</cp:lastModifiedBy>
  <cp:lastPrinted>2023-07-04T15:45:18Z</cp:lastPrinted>
  <dcterms:created xsi:type="dcterms:W3CDTF">2012-03-30T00:03:44Z</dcterms:created>
  <dcterms:modified xsi:type="dcterms:W3CDTF">2023-07-04T16:39:14Z</dcterms:modified>
  <cp:category/>
  <cp:version/>
  <cp:contentType/>
  <cp:contentStatus/>
</cp:coreProperties>
</file>