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4\Programación Indicativa Anual (Metas-Fisicas Financieras)\Programación Indicativa Anual (Metas-Fisicas Financieras) EXCEL\"/>
    </mc:Choice>
  </mc:AlternateContent>
  <bookViews>
    <workbookView xWindow="0" yWindow="0" windowWidth="19200" windowHeight="11595"/>
  </bookViews>
  <sheets>
    <sheet name="Meta-Física Informe Anual 2024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E30" i="1"/>
  <c r="F30" i="1"/>
  <c r="G30" i="1"/>
  <c r="H30" i="1"/>
  <c r="C30" i="1"/>
  <c r="I25" i="1" l="1"/>
  <c r="I29" i="1" l="1"/>
  <c r="J30" i="1" l="1"/>
  <c r="I30" i="1"/>
  <c r="J29" i="1"/>
  <c r="C16" i="1"/>
  <c r="C15" i="1"/>
  <c r="C14" i="1"/>
</calcChain>
</file>

<file path=xl/sharedStrings.xml><?xml version="1.0" encoding="utf-8"?>
<sst xmlns="http://schemas.openxmlformats.org/spreadsheetml/2006/main" count="73" uniqueCount="72">
  <si>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</si>
  <si>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</si>
  <si>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</si>
  <si>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</si>
  <si>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</si>
  <si>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</si>
  <si>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</si>
  <si>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</si>
  <si>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</si>
  <si>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</si>
  <si>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</si>
  <si>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</si>
  <si>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</si>
  <si>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</si>
  <si>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</si>
  <si>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</si>
  <si>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</si>
  <si>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</si>
  <si>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</si>
  <si>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</si>
  <si>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</si>
  <si>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</si>
  <si>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</si>
  <si>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</si>
  <si>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</si>
  <si>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</si>
  <si>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</si>
  <si>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</si>
  <si>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</si>
  <si>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</si>
  <si>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</si>
  <si>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</si>
  <si>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</si>
  <si>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</si>
  <si>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</si>
  <si>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</si>
  <si>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</si>
  <si>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</si>
  <si>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</si>
  <si>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</si>
  <si>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</si>
  <si>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</si>
  <si>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</si>
  <si>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</si>
  <si>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</si>
  <si>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</si>
  <si>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</si>
  <si>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</si>
  <si>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</si>
  <si>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</si>
  <si>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</si>
  <si>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</si>
  <si>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</si>
  <si>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</si>
  <si>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DIRECCIÓN CENTRAL DEL SERVICIO NACIONAL DE SALUD, 5180</t>
  </si>
  <si>
    <t>DIRECCIÓN CENTRAL DEL SERVICIO NACIONAL DE SALUD, 01</t>
  </si>
  <si>
    <t>DIRECCIÓN CENTRAL DEL SERVICIO NACIONAL DE SALUD, 0001</t>
  </si>
  <si>
    <t>2.2.1</t>
  </si>
  <si>
    <t>13- Provisión de servicios de salud en establecimientos auto gestionados</t>
  </si>
  <si>
    <t>Atención en el nivel especializado ofreciendo servicios en consulta, laboratorio e imágenes que garantice la atención y la satisfacción del usuario.</t>
  </si>
  <si>
    <t>Población general</t>
  </si>
  <si>
    <t>Número de atenciones por tipo de servicio.</t>
  </si>
  <si>
    <t>Maria Ramirez</t>
  </si>
  <si>
    <t>Lineamientos para la Ejecución Presupuestaria 2023 del Gobierno General Nacional</t>
  </si>
  <si>
    <t>Encargada Planificación y Desarrollo</t>
  </si>
  <si>
    <t>Somos una organización de referencia nacional sin fines de lucro, dedicada a la atención médica integral, que practica la excelencia, la eficacia y la eficiencia en la prestación de servicios de salud y el apoyo al médico en su desarrollo profesional.</t>
  </si>
  <si>
    <t>Ser un hospital autogestionable, de referencia y de excelencia, comprometido en ofrecer servicios de salud con los mas altos estándares de calidad e innovación, teniendo siempre la responsabilidad en los procesos, para brindar la atención a los usuarios, al personal y a la comunidad.</t>
  </si>
  <si>
    <t>Garantizar el derecho de la población al acceso a la atención integral, con calidad, eficiencia y calidez promocionando la salud y prevenión de la enfermedad, a través del Sistema Nacional de Salud.</t>
  </si>
  <si>
    <t>Plantea la atención en el nivel especializado, ofreciendo los servicios de consulta, emergencia, hospitalizacion y diagnósticos que garantice la pronta recuperacion y satisfaccion del ciudadano.</t>
  </si>
  <si>
    <t>4,116 Personas acceden a servicios de salud especializados en el Hospital Padre Billini</t>
  </si>
  <si>
    <t>1. Al concluir el año evaluado, se brindaron un total de 389,294 de los 43,692.00 servicios proyectados alcanzando porcentaje muy alto  de la meta propuesta, según lo detallado a continuacion :                                                                                                                      Consulta: 49,389, de las cuales, 22,010 fue de atenciones por primera vez y 27,379 subsecuentes.                                                     Emergencias: Aquí se atendieron 10,510 pacientes.                                                                                                                                                                                                                              Hospitalización: En este periodo se atendieron 4,705 ingresos. Medicina Interna 613, Cardiología 81, Nefrologia 40, Gastroenterologia 139, Neumologia 20,  Urologia 14, Hematologia 178,  Cuidados Intensivos 204, Otras Especialidades 1,219.                                                                                    Procedimientos Quirúrgicos: Se realizaron Cirugia General 3,189.                                                                                                                      Laboratorio: 266,791 pruebas realizadas.                                                                                                                                                                                 Imágenes: 22,720  estudios realizados.                                                                                                                                                                                            2. Para llevar a cabo se contó con un presupuesto de RD$597,584,342.47 para un cumplimiento de 94.54%, lo que detallamos más abajo:                                                                                                                                                                                                                                                        RD$377,684,448.03 representando un 63% que corresponde al gasto por remuneraciones y contribuciones.                                          RD$7,306,500.00 representando un 1% que corresponde al gasto por contrataciones de servicios.                                                               RD$192,125,963.94 representando un 32% que corresponde al gasto por materiales y suministros.                                                           RD$18,717,430.50 representando un 3% que corresponde al gasto por bienes, muebles e intangibles.</t>
  </si>
  <si>
    <t>Hemos logrado la ejecución del presupuesto en un 90%, cubriendo las obligacionescon proveedores y las necesidades requeridaspara brindar los servicios de manera eficient.  La parte no ejecutada en el presupuesto ha sido con recursos del hospital.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</si>
</sst>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165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7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3" xfId="0" applyFont="1" applyBorder="1" applyAlignment="1" applyProtection="1">
      <alignment vertical="top" wrapText="1"/>
      <protection locked="0"/>
    </xf>
    <xf numFmtId="0" fontId="17" fillId="0" borderId="34" xfId="0" applyFont="1" applyBorder="1" applyAlignment="1" applyProtection="1">
      <alignment vertical="top" wrapText="1"/>
      <protection locked="0"/>
    </xf>
    <xf numFmtId="165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11" fillId="0" borderId="36" xfId="0" applyFont="1" applyBorder="1" applyProtection="1">
      <protection locked="0"/>
    </xf>
    <xf numFmtId="165" fontId="17" fillId="0" borderId="28" xfId="0" applyNumberFormat="1" applyFont="1" applyFill="1" applyBorder="1" applyAlignment="1" applyProtection="1">
      <alignment horizontal="center" vertical="center" wrapText="1"/>
      <protection locked="0"/>
    </xf>
    <xf numFmtId="43" fontId="0" fillId="0" borderId="0" xfId="1" applyFont="1"/>
    <xf numFmtId="1" fontId="0" fillId="0" borderId="0" xfId="1" applyNumberFormat="1" applyFont="1"/>
    <xf numFmtId="3" fontId="0" fillId="0" borderId="0" xfId="0" applyNumberFormat="1"/>
    <xf numFmtId="3" fontId="0" fillId="0" borderId="0" xfId="1" applyNumberFormat="1" applyFont="1"/>
    <xf numFmtId="39" fontId="0" fillId="0" borderId="0" xfId="0" applyNumberFormat="1"/>
    <xf numFmtId="3" fontId="11" fillId="0" borderId="0" xfId="0" applyNumberFormat="1" applyFont="1" applyProtection="1">
      <protection locked="0"/>
    </xf>
    <xf numFmtId="3" fontId="0" fillId="0" borderId="0" xfId="0" applyNumberFormat="1" applyProtection="1">
      <protection locked="0"/>
    </xf>
    <xf numFmtId="3" fontId="26" fillId="0" borderId="22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39" xfId="0" applyFont="1" applyBorder="1" applyAlignment="1" applyProtection="1">
      <alignment horizontal="left" vertical="center" wrapText="1"/>
      <protection locked="0"/>
    </xf>
    <xf numFmtId="0" fontId="22" fillId="0" borderId="40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4" fillId="0" borderId="19" xfId="0" applyFont="1" applyBorder="1" applyAlignment="1" applyProtection="1">
      <alignment horizontal="left" vertical="center" wrapText="1"/>
      <protection locked="0"/>
    </xf>
    <xf numFmtId="0" fontId="24" fillId="0" borderId="20" xfId="0" applyFont="1" applyBorder="1" applyAlignment="1" applyProtection="1">
      <alignment horizontal="left" vertical="center" wrapText="1"/>
      <protection locked="0"/>
    </xf>
    <xf numFmtId="0" fontId="24" fillId="0" borderId="21" xfId="0" applyFont="1" applyBorder="1" applyAlignment="1" applyProtection="1">
      <alignment horizontal="left" vertical="center" wrapText="1"/>
      <protection locked="0"/>
    </xf>
    <xf numFmtId="0" fontId="25" fillId="0" borderId="41" xfId="0" applyFont="1" applyBorder="1" applyAlignment="1" applyProtection="1">
      <alignment horizontal="left" vertical="top" wrapText="1"/>
      <protection locked="0"/>
    </xf>
    <xf numFmtId="0" fontId="25" fillId="0" borderId="39" xfId="0" applyFont="1" applyBorder="1" applyAlignment="1" applyProtection="1">
      <alignment horizontal="left" vertical="top" wrapText="1"/>
      <protection locked="0"/>
    </xf>
    <xf numFmtId="0" fontId="25" fillId="0" borderId="40" xfId="0" applyFont="1" applyBorder="1" applyAlignment="1" applyProtection="1">
      <alignment horizontal="left" vertical="top" wrapText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0" borderId="25" xfId="2" applyNumberFormat="1" applyFont="1" applyFill="1" applyBorder="1" applyAlignment="1" applyProtection="1">
      <alignment horizontal="center" vertical="center" wrapText="1" readingOrder="1"/>
    </xf>
    <xf numFmtId="10" fontId="11" fillId="0" borderId="26" xfId="2" applyNumberFormat="1" applyFont="1" applyFill="1" applyBorder="1" applyAlignment="1" applyProtection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11" fillId="0" borderId="39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22" fillId="0" borderId="3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12" fillId="6" borderId="22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xmlns="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autoFilter ref="A28:J30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workbookViewId="0">
      <selection activeCell="A41" sqref="A41:J41"/>
    </sheetView>
  </sheetViews>
  <sheetFormatPr baseColWidth="10" defaultRowHeight="15" x14ac:dyDescent="0.25"/>
  <cols>
    <col min="1" max="1" width="23" style="8" customWidth="1"/>
    <col min="2" max="10" width="12.7109375" style="8" customWidth="1"/>
    <col min="11" max="11" width="11.42578125" style="8"/>
    <col min="14" max="14" width="14.42578125" bestFit="1" customWidth="1"/>
  </cols>
  <sheetData>
    <row r="1" spans="1:11" ht="21.75" thickBot="1" x14ac:dyDescent="0.3">
      <c r="A1" s="25"/>
      <c r="B1" s="59" t="s">
        <v>38</v>
      </c>
      <c r="C1" s="60"/>
      <c r="D1" s="60"/>
      <c r="E1" s="60"/>
      <c r="F1" s="60"/>
      <c r="G1" s="60"/>
      <c r="H1" s="60"/>
      <c r="I1" s="60"/>
      <c r="J1" s="61"/>
      <c r="K1" s="1"/>
    </row>
    <row r="2" spans="1:11" ht="21.75" thickBot="1" x14ac:dyDescent="0.3">
      <c r="A2" s="26"/>
      <c r="B2" s="62" t="s">
        <v>0</v>
      </c>
      <c r="C2" s="63"/>
      <c r="D2" s="62" t="s">
        <v>1</v>
      </c>
      <c r="E2" s="64"/>
      <c r="F2" s="64"/>
      <c r="G2" s="63"/>
      <c r="H2" s="65"/>
      <c r="I2" s="2" t="s">
        <v>2</v>
      </c>
      <c r="J2" s="3" t="s">
        <v>3</v>
      </c>
      <c r="K2" s="1"/>
    </row>
    <row r="3" spans="1:11" ht="30.75" customHeight="1" thickBot="1" x14ac:dyDescent="0.3">
      <c r="A3" s="27"/>
      <c r="B3" s="66" t="s">
        <v>4</v>
      </c>
      <c r="C3" s="67"/>
      <c r="D3" s="66" t="s">
        <v>63</v>
      </c>
      <c r="E3" s="67"/>
      <c r="F3" s="67"/>
      <c r="G3" s="67"/>
      <c r="H3" s="68"/>
      <c r="I3" s="4" t="s">
        <v>5</v>
      </c>
      <c r="J3" s="5">
        <v>0</v>
      </c>
      <c r="K3" s="1"/>
    </row>
    <row r="4" spans="1:11" ht="6" customHeight="1" x14ac:dyDescent="0.25">
      <c r="A4" s="69"/>
      <c r="B4" s="70"/>
      <c r="C4" s="70"/>
      <c r="D4" s="71"/>
      <c r="E4" s="71"/>
      <c r="F4" s="71"/>
      <c r="G4" s="71"/>
      <c r="H4" s="71"/>
      <c r="I4" s="70"/>
      <c r="J4" s="72"/>
      <c r="K4" s="1"/>
    </row>
    <row r="5" spans="1:11" ht="3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5"/>
      <c r="K5" s="1"/>
    </row>
    <row r="6" spans="1:11" ht="15.75" x14ac:dyDescent="0.25">
      <c r="A6" s="49" t="s">
        <v>6</v>
      </c>
      <c r="B6" s="50"/>
      <c r="C6" s="50"/>
      <c r="D6" s="50"/>
      <c r="E6" s="50"/>
      <c r="F6" s="50"/>
      <c r="G6" s="50"/>
      <c r="H6" s="50"/>
      <c r="I6" s="50"/>
      <c r="J6" s="51"/>
      <c r="K6" s="1"/>
    </row>
    <row r="7" spans="1:11" ht="15.75" x14ac:dyDescent="0.25">
      <c r="A7" s="56" t="s">
        <v>7</v>
      </c>
      <c r="B7" s="57"/>
      <c r="C7" s="57"/>
      <c r="D7" s="57"/>
      <c r="E7" s="57"/>
      <c r="F7" s="57"/>
      <c r="G7" s="57"/>
      <c r="H7" s="57"/>
      <c r="I7" s="57"/>
      <c r="J7" s="58"/>
      <c r="K7" s="1"/>
    </row>
    <row r="8" spans="1:11" ht="15" customHeight="1" x14ac:dyDescent="0.25">
      <c r="A8" s="6" t="s">
        <v>8</v>
      </c>
      <c r="B8" s="42" t="s">
        <v>54</v>
      </c>
      <c r="C8" s="43"/>
      <c r="D8" s="43"/>
      <c r="E8" s="43"/>
      <c r="F8" s="43"/>
      <c r="G8" s="43"/>
      <c r="H8" s="43"/>
      <c r="I8" s="43"/>
      <c r="J8" s="44"/>
      <c r="K8" s="1"/>
    </row>
    <row r="9" spans="1:11" ht="15" customHeight="1" x14ac:dyDescent="0.25">
      <c r="A9" s="28" t="s">
        <v>39</v>
      </c>
      <c r="B9" s="42" t="s">
        <v>55</v>
      </c>
      <c r="C9" s="43"/>
      <c r="D9" s="43"/>
      <c r="E9" s="43"/>
      <c r="F9" s="43"/>
      <c r="G9" s="43"/>
      <c r="H9" s="43"/>
      <c r="I9" s="43"/>
      <c r="J9" s="44"/>
      <c r="K9" s="1"/>
    </row>
    <row r="10" spans="1:11" ht="15" customHeight="1" x14ac:dyDescent="0.25">
      <c r="A10" s="28" t="s">
        <v>40</v>
      </c>
      <c r="B10" s="42" t="s">
        <v>56</v>
      </c>
      <c r="C10" s="43"/>
      <c r="D10" s="43"/>
      <c r="E10" s="43"/>
      <c r="F10" s="43"/>
      <c r="G10" s="43"/>
      <c r="H10" s="43"/>
      <c r="I10" s="43"/>
      <c r="J10" s="44"/>
      <c r="K10" s="1"/>
    </row>
    <row r="11" spans="1:11" ht="34.5" customHeight="1" x14ac:dyDescent="0.25">
      <c r="A11" s="6" t="s">
        <v>9</v>
      </c>
      <c r="B11" s="45" t="s">
        <v>65</v>
      </c>
      <c r="C11" s="45"/>
      <c r="D11" s="45"/>
      <c r="E11" s="45"/>
      <c r="F11" s="45"/>
      <c r="G11" s="45"/>
      <c r="H11" s="45"/>
      <c r="I11" s="45"/>
      <c r="J11" s="46"/>
    </row>
    <row r="12" spans="1:11" ht="48" customHeight="1" x14ac:dyDescent="0.25">
      <c r="A12" s="6" t="s">
        <v>10</v>
      </c>
      <c r="B12" s="47" t="s">
        <v>66</v>
      </c>
      <c r="C12" s="47"/>
      <c r="D12" s="47"/>
      <c r="E12" s="47"/>
      <c r="F12" s="47"/>
      <c r="G12" s="47"/>
      <c r="H12" s="47"/>
      <c r="I12" s="47"/>
      <c r="J12" s="48"/>
    </row>
    <row r="13" spans="1:11" ht="15.75" x14ac:dyDescent="0.25">
      <c r="A13" s="49" t="s">
        <v>11</v>
      </c>
      <c r="B13" s="50"/>
      <c r="C13" s="50"/>
      <c r="D13" s="50"/>
      <c r="E13" s="50"/>
      <c r="F13" s="50"/>
      <c r="G13" s="50"/>
      <c r="H13" s="50"/>
      <c r="I13" s="50"/>
      <c r="J13" s="51"/>
    </row>
    <row r="14" spans="1:11" ht="27.75" customHeight="1" x14ac:dyDescent="0.25">
      <c r="A14" s="6" t="s">
        <v>12</v>
      </c>
      <c r="B14" s="29">
        <v>2</v>
      </c>
      <c r="C14" s="52" t="str">
        <f>IFERROR(VLOOKUP(B14,'[1]Validacion datos'!A2:B5,2,FALSE),"")</f>
        <v>DESARROLLO SOCIAL</v>
      </c>
      <c r="D14" s="52"/>
      <c r="E14" s="52"/>
      <c r="F14" s="52"/>
      <c r="G14" s="52"/>
      <c r="H14" s="52"/>
      <c r="I14" s="52"/>
      <c r="J14" s="52"/>
    </row>
    <row r="15" spans="1:11" ht="20.25" customHeight="1" x14ac:dyDescent="0.25">
      <c r="A15" s="6" t="s">
        <v>13</v>
      </c>
      <c r="B15" s="9">
        <v>2.2000000000000002</v>
      </c>
      <c r="C15" s="52" t="str">
        <f>IFERROR(VLOOKUP(B15,'[1]Validacion datos'!A8:B26,2,FALSE),"")</f>
        <v>Salud y seguridad social integral</v>
      </c>
      <c r="D15" s="52"/>
      <c r="E15" s="52"/>
      <c r="F15" s="52"/>
      <c r="G15" s="52"/>
      <c r="H15" s="52"/>
      <c r="I15" s="52"/>
      <c r="J15" s="52"/>
    </row>
    <row r="16" spans="1:11" ht="34.5" customHeight="1" x14ac:dyDescent="0.25">
      <c r="A16" s="6" t="s">
        <v>14</v>
      </c>
      <c r="B16" s="10" t="s">
        <v>57</v>
      </c>
      <c r="C16" s="103" t="str">
        <f>IFERROR(VLOOKUP(B16,'[1]Validacion datos'!D8:E64,2,FALSE),"")</f>
        <v>Garantizar el derecho de la población al acceso a un modelo de atención integral, con calidad y calidez, que privilegie la promoción de la salud y la prevención de la enfermedad, mediante la consolidación del Sistema Nacional de Salud</v>
      </c>
      <c r="D16" s="103"/>
      <c r="E16" s="103"/>
      <c r="F16" s="103"/>
      <c r="G16" s="103"/>
      <c r="H16" s="103"/>
      <c r="I16" s="103"/>
      <c r="J16" s="103"/>
    </row>
    <row r="17" spans="1:20" ht="15.75" x14ac:dyDescent="0.25">
      <c r="A17" s="49" t="s">
        <v>15</v>
      </c>
      <c r="B17" s="50"/>
      <c r="C17" s="50"/>
      <c r="D17" s="50"/>
      <c r="E17" s="50"/>
      <c r="F17" s="50"/>
      <c r="G17" s="50"/>
      <c r="H17" s="50"/>
      <c r="I17" s="50"/>
      <c r="J17" s="51"/>
    </row>
    <row r="18" spans="1:20" ht="23.25" customHeight="1" x14ac:dyDescent="0.25">
      <c r="A18" s="6" t="s">
        <v>16</v>
      </c>
      <c r="B18" s="47" t="s">
        <v>58</v>
      </c>
      <c r="C18" s="47"/>
      <c r="D18" s="47"/>
      <c r="E18" s="47"/>
      <c r="F18" s="47"/>
      <c r="G18" s="47"/>
      <c r="H18" s="47"/>
      <c r="I18" s="47"/>
      <c r="J18" s="48"/>
    </row>
    <row r="19" spans="1:20" ht="30" customHeight="1" x14ac:dyDescent="0.25">
      <c r="A19" s="11" t="s">
        <v>17</v>
      </c>
      <c r="B19" s="47" t="s">
        <v>59</v>
      </c>
      <c r="C19" s="47"/>
      <c r="D19" s="47"/>
      <c r="E19" s="47"/>
      <c r="F19" s="47"/>
      <c r="G19" s="47"/>
      <c r="H19" s="47"/>
      <c r="I19" s="47"/>
      <c r="J19" s="48"/>
    </row>
    <row r="20" spans="1:20" ht="18.75" customHeight="1" x14ac:dyDescent="0.25">
      <c r="A20" s="11" t="s">
        <v>18</v>
      </c>
      <c r="B20" s="47" t="s">
        <v>60</v>
      </c>
      <c r="C20" s="47"/>
      <c r="D20" s="47"/>
      <c r="E20" s="47"/>
      <c r="F20" s="47"/>
      <c r="G20" s="47"/>
      <c r="H20" s="47"/>
      <c r="I20" s="47"/>
      <c r="J20" s="48"/>
      <c r="M20" s="40"/>
      <c r="N20" s="41"/>
      <c r="O20" s="41"/>
    </row>
    <row r="21" spans="1:20" ht="35.25" customHeight="1" x14ac:dyDescent="0.25">
      <c r="A21" s="11" t="s">
        <v>41</v>
      </c>
      <c r="B21" s="47" t="s">
        <v>67</v>
      </c>
      <c r="C21" s="47"/>
      <c r="D21" s="47"/>
      <c r="E21" s="47"/>
      <c r="F21" s="47"/>
      <c r="G21" s="47"/>
      <c r="H21" s="47"/>
      <c r="I21" s="47"/>
      <c r="J21" s="48"/>
      <c r="K21" s="1"/>
      <c r="M21" s="33"/>
      <c r="N21" s="33"/>
    </row>
    <row r="22" spans="1:20" ht="15.75" x14ac:dyDescent="0.25">
      <c r="A22" s="49" t="s">
        <v>19</v>
      </c>
      <c r="B22" s="50"/>
      <c r="C22" s="50"/>
      <c r="D22" s="50"/>
      <c r="E22" s="50"/>
      <c r="F22" s="50"/>
      <c r="G22" s="50"/>
      <c r="H22" s="50"/>
      <c r="I22" s="50"/>
      <c r="J22" s="51"/>
    </row>
    <row r="23" spans="1:20" ht="15.75" x14ac:dyDescent="0.25">
      <c r="A23" s="56" t="s">
        <v>20</v>
      </c>
      <c r="B23" s="57"/>
      <c r="C23" s="57"/>
      <c r="D23" s="57"/>
      <c r="E23" s="57"/>
      <c r="F23" s="57"/>
      <c r="G23" s="57"/>
      <c r="H23" s="57"/>
      <c r="I23" s="57"/>
      <c r="J23" s="58"/>
      <c r="K23" s="1"/>
      <c r="N23" s="37"/>
    </row>
    <row r="24" spans="1:20" ht="15" customHeight="1" x14ac:dyDescent="0.25">
      <c r="A24" s="89" t="s">
        <v>21</v>
      </c>
      <c r="B24" s="90"/>
      <c r="C24" s="91" t="s">
        <v>22</v>
      </c>
      <c r="D24" s="93"/>
      <c r="E24" s="93"/>
      <c r="F24" s="93" t="s">
        <v>23</v>
      </c>
      <c r="G24" s="93"/>
      <c r="H24" s="90"/>
      <c r="I24" s="91" t="s">
        <v>24</v>
      </c>
      <c r="J24" s="92"/>
    </row>
    <row r="25" spans="1:20" x14ac:dyDescent="0.25">
      <c r="A25" s="79">
        <v>725296589.21000004</v>
      </c>
      <c r="B25" s="80"/>
      <c r="C25" s="86">
        <v>725296589.21000004</v>
      </c>
      <c r="D25" s="87"/>
      <c r="E25" s="88"/>
      <c r="F25" s="86">
        <v>699297735.52999997</v>
      </c>
      <c r="G25" s="87"/>
      <c r="H25" s="88"/>
      <c r="I25" s="81">
        <f>F25/C25</f>
        <v>0.96415417628212163</v>
      </c>
      <c r="J25" s="82"/>
    </row>
    <row r="26" spans="1:20" ht="15.75" x14ac:dyDescent="0.25">
      <c r="A26" s="56" t="s">
        <v>25</v>
      </c>
      <c r="B26" s="57"/>
      <c r="C26" s="57"/>
      <c r="D26" s="57"/>
      <c r="E26" s="57"/>
      <c r="F26" s="57"/>
      <c r="G26" s="57"/>
      <c r="H26" s="57"/>
      <c r="I26" s="57"/>
      <c r="J26" s="58"/>
      <c r="K26" s="1"/>
      <c r="M26" s="35"/>
      <c r="N26" s="35"/>
    </row>
    <row r="27" spans="1:20" x14ac:dyDescent="0.25">
      <c r="A27" s="7"/>
      <c r="B27"/>
      <c r="C27" s="83" t="s">
        <v>26</v>
      </c>
      <c r="D27" s="84"/>
      <c r="E27" s="83" t="s">
        <v>47</v>
      </c>
      <c r="F27" s="84"/>
      <c r="G27" s="83" t="s">
        <v>42</v>
      </c>
      <c r="H27" s="83"/>
      <c r="I27" s="83" t="s">
        <v>27</v>
      </c>
      <c r="J27" s="85"/>
      <c r="M27" s="36"/>
      <c r="N27" s="36"/>
      <c r="O27" s="33"/>
      <c r="P27" s="33"/>
      <c r="Q27" s="33"/>
    </row>
    <row r="28" spans="1:20" ht="38.25" x14ac:dyDescent="0.25">
      <c r="A28" s="12" t="s">
        <v>28</v>
      </c>
      <c r="B28" s="13" t="s">
        <v>29</v>
      </c>
      <c r="C28" s="13" t="s">
        <v>43</v>
      </c>
      <c r="D28" s="13" t="s">
        <v>44</v>
      </c>
      <c r="E28" s="13" t="s">
        <v>48</v>
      </c>
      <c r="F28" s="13" t="s">
        <v>49</v>
      </c>
      <c r="G28" s="13" t="s">
        <v>50</v>
      </c>
      <c r="H28" s="13" t="s">
        <v>51</v>
      </c>
      <c r="I28" s="13" t="s">
        <v>52</v>
      </c>
      <c r="J28" s="14" t="s">
        <v>53</v>
      </c>
      <c r="M28" s="34"/>
      <c r="N28" s="34"/>
      <c r="O28" s="33"/>
      <c r="P28" s="33"/>
      <c r="Q28" s="33"/>
    </row>
    <row r="29" spans="1:20" ht="48" x14ac:dyDescent="0.25">
      <c r="A29" s="15" t="s">
        <v>69</v>
      </c>
      <c r="B29" s="16" t="s">
        <v>61</v>
      </c>
      <c r="C29" s="17">
        <v>49392</v>
      </c>
      <c r="D29" s="18">
        <v>725296589.21000004</v>
      </c>
      <c r="E29" s="17">
        <v>49392</v>
      </c>
      <c r="F29" s="18">
        <v>725296589.21000004</v>
      </c>
      <c r="G29" s="32">
        <v>49392</v>
      </c>
      <c r="H29" s="18">
        <v>699297735.52999997</v>
      </c>
      <c r="I29" s="19">
        <f>IF(G29&gt;0,G29/C29,0)</f>
        <v>1</v>
      </c>
      <c r="J29" s="20">
        <f>IF(H29&gt;0,H29/D29,0)</f>
        <v>0.96415417628212163</v>
      </c>
    </row>
    <row r="30" spans="1:20" x14ac:dyDescent="0.25">
      <c r="A30" s="21"/>
      <c r="B30" s="22"/>
      <c r="C30" s="23">
        <f>C29</f>
        <v>49392</v>
      </c>
      <c r="D30" s="23">
        <f t="shared" ref="D30:H30" si="0">D29</f>
        <v>725296589.21000004</v>
      </c>
      <c r="E30" s="23">
        <f t="shared" si="0"/>
        <v>49392</v>
      </c>
      <c r="F30" s="23">
        <f t="shared" si="0"/>
        <v>725296589.21000004</v>
      </c>
      <c r="G30" s="23">
        <f t="shared" si="0"/>
        <v>49392</v>
      </c>
      <c r="H30" s="23">
        <f t="shared" si="0"/>
        <v>699297735.52999997</v>
      </c>
      <c r="I30" s="19">
        <f>IF(G30&gt;0,G30/C30,0)</f>
        <v>1</v>
      </c>
      <c r="J30" s="20">
        <f>IF(H30&gt;0,H30/D30,0)</f>
        <v>0.96415417628212163</v>
      </c>
      <c r="K30" s="38"/>
      <c r="L30" s="35"/>
      <c r="M30" s="35"/>
      <c r="N30" s="35"/>
      <c r="O30" s="35"/>
      <c r="P30" s="35"/>
      <c r="Q30" s="35"/>
      <c r="R30" s="35"/>
      <c r="S30" s="35"/>
      <c r="T30" s="35"/>
    </row>
    <row r="31" spans="1:20" ht="15.75" x14ac:dyDescent="0.25">
      <c r="A31" s="49" t="s">
        <v>30</v>
      </c>
      <c r="B31" s="50"/>
      <c r="C31" s="50"/>
      <c r="D31" s="50"/>
      <c r="E31" s="50"/>
      <c r="F31" s="50"/>
      <c r="G31" s="50"/>
      <c r="H31" s="50"/>
      <c r="I31" s="50"/>
      <c r="J31" s="51"/>
      <c r="K31" s="38"/>
      <c r="L31" s="35"/>
      <c r="M31" s="35"/>
      <c r="N31" s="35"/>
      <c r="O31" s="35"/>
      <c r="P31" s="35"/>
      <c r="Q31" s="35"/>
      <c r="R31" s="35"/>
      <c r="S31" s="35"/>
      <c r="T31" s="35"/>
    </row>
    <row r="32" spans="1:20" ht="15.75" x14ac:dyDescent="0.25">
      <c r="A32" s="56" t="s">
        <v>31</v>
      </c>
      <c r="B32" s="57"/>
      <c r="C32" s="57"/>
      <c r="D32" s="57"/>
      <c r="E32" s="57"/>
      <c r="F32" s="57"/>
      <c r="G32" s="57"/>
      <c r="H32" s="57"/>
      <c r="I32" s="57"/>
      <c r="J32" s="58"/>
      <c r="K32" s="39"/>
      <c r="L32" s="35"/>
      <c r="M32" s="35"/>
      <c r="N32" s="35"/>
      <c r="O32" s="35"/>
      <c r="P32" s="35"/>
      <c r="Q32" s="35"/>
      <c r="R32" s="35"/>
      <c r="S32" s="35"/>
      <c r="T32" s="35"/>
    </row>
    <row r="33" spans="1:20" ht="15" customHeight="1" x14ac:dyDescent="0.25">
      <c r="A33" s="24" t="s">
        <v>32</v>
      </c>
      <c r="B33" s="47" t="s">
        <v>69</v>
      </c>
      <c r="C33" s="47"/>
      <c r="D33" s="47"/>
      <c r="E33" s="47"/>
      <c r="F33" s="47"/>
      <c r="G33" s="47"/>
      <c r="H33" s="47"/>
      <c r="I33" s="47"/>
      <c r="J33" s="48"/>
      <c r="K33" s="38"/>
      <c r="L33" s="35"/>
      <c r="M33" s="35"/>
      <c r="N33" s="35"/>
      <c r="O33" s="35"/>
      <c r="P33" s="35"/>
      <c r="Q33" s="35"/>
      <c r="R33" s="35"/>
      <c r="S33" s="35"/>
      <c r="T33" s="35"/>
    </row>
    <row r="34" spans="1:20" ht="30" customHeight="1" x14ac:dyDescent="0.25">
      <c r="A34" s="24" t="s">
        <v>33</v>
      </c>
      <c r="B34" s="73" t="s">
        <v>68</v>
      </c>
      <c r="C34" s="74"/>
      <c r="D34" s="74"/>
      <c r="E34" s="74"/>
      <c r="F34" s="74"/>
      <c r="G34" s="74"/>
      <c r="H34" s="74"/>
      <c r="I34" s="74"/>
      <c r="J34" s="75"/>
      <c r="K34" s="38"/>
      <c r="L34" s="35"/>
      <c r="M34" s="35"/>
      <c r="N34" s="35"/>
      <c r="O34" s="35"/>
      <c r="P34" s="35"/>
      <c r="Q34" s="35"/>
      <c r="R34" s="35"/>
      <c r="S34" s="35"/>
      <c r="T34" s="35"/>
    </row>
    <row r="35" spans="1:20" ht="226.5" customHeight="1" x14ac:dyDescent="0.25">
      <c r="A35" s="24" t="s">
        <v>34</v>
      </c>
      <c r="B35" s="76" t="s">
        <v>70</v>
      </c>
      <c r="C35" s="77"/>
      <c r="D35" s="77"/>
      <c r="E35" s="77"/>
      <c r="F35" s="77"/>
      <c r="G35" s="77"/>
      <c r="H35" s="77"/>
      <c r="I35" s="77"/>
      <c r="J35" s="78"/>
      <c r="K35" s="38"/>
      <c r="L35" s="35"/>
      <c r="M35" s="35"/>
      <c r="N35" s="35"/>
      <c r="O35" s="35"/>
      <c r="P35" s="35"/>
      <c r="Q35" s="35"/>
      <c r="R35" s="35"/>
      <c r="S35" s="35"/>
      <c r="T35" s="35"/>
    </row>
    <row r="36" spans="1:20" ht="35.25" customHeight="1" x14ac:dyDescent="0.25">
      <c r="A36" s="24" t="s">
        <v>35</v>
      </c>
      <c r="B36" s="47" t="s">
        <v>71</v>
      </c>
      <c r="C36" s="47"/>
      <c r="D36" s="47"/>
      <c r="E36" s="47"/>
      <c r="F36" s="47"/>
      <c r="G36" s="47"/>
      <c r="H36" s="47"/>
      <c r="I36" s="47"/>
      <c r="J36" s="48"/>
      <c r="K36" s="38"/>
      <c r="L36" s="35"/>
      <c r="M36" s="35"/>
      <c r="N36" s="35"/>
      <c r="O36" s="35"/>
      <c r="P36" s="35"/>
      <c r="Q36" s="35"/>
      <c r="R36" s="35"/>
      <c r="S36" s="35"/>
      <c r="T36" s="35"/>
    </row>
    <row r="37" spans="1:20" ht="15.75" x14ac:dyDescent="0.25">
      <c r="A37" s="49" t="s">
        <v>36</v>
      </c>
      <c r="B37" s="50"/>
      <c r="C37" s="50"/>
      <c r="D37" s="50"/>
      <c r="E37" s="50"/>
      <c r="F37" s="50"/>
      <c r="G37" s="50"/>
      <c r="H37" s="50"/>
      <c r="I37" s="50"/>
      <c r="J37" s="51"/>
      <c r="K37" s="38"/>
      <c r="L37" s="35"/>
      <c r="M37" s="35"/>
      <c r="N37" s="35"/>
      <c r="O37" s="35"/>
      <c r="P37" s="35"/>
      <c r="Q37" s="35"/>
      <c r="R37" s="35"/>
      <c r="S37" s="35"/>
      <c r="T37" s="35"/>
    </row>
    <row r="38" spans="1:20" ht="15.75" x14ac:dyDescent="0.25">
      <c r="A38" s="96" t="s">
        <v>37</v>
      </c>
      <c r="B38" s="97"/>
      <c r="C38" s="97"/>
      <c r="D38" s="97"/>
      <c r="E38" s="97"/>
      <c r="F38" s="97"/>
      <c r="G38" s="97"/>
      <c r="H38" s="97"/>
      <c r="I38" s="97"/>
      <c r="J38" s="98"/>
      <c r="K38" s="39"/>
      <c r="L38" s="35"/>
      <c r="M38" s="35"/>
      <c r="N38" s="35"/>
      <c r="O38" s="35"/>
      <c r="P38" s="35"/>
      <c r="Q38" s="35"/>
      <c r="R38" s="35"/>
      <c r="S38" s="35"/>
      <c r="T38" s="35"/>
    </row>
    <row r="39" spans="1:20" ht="27.75" customHeight="1" x14ac:dyDescent="0.25">
      <c r="A39" s="99" t="s">
        <v>45</v>
      </c>
      <c r="B39" s="100"/>
      <c r="C39" s="100"/>
      <c r="D39" s="100"/>
      <c r="E39" s="100"/>
      <c r="F39" s="100"/>
      <c r="G39" s="100"/>
      <c r="H39" s="100"/>
      <c r="I39" s="100"/>
      <c r="J39" s="101"/>
      <c r="K39" s="38"/>
      <c r="L39" s="35"/>
      <c r="M39" s="35"/>
      <c r="N39" s="35"/>
      <c r="O39" s="35"/>
      <c r="P39" s="35"/>
      <c r="Q39" s="35"/>
      <c r="R39" s="35"/>
      <c r="S39" s="35"/>
      <c r="T39" s="35"/>
    </row>
    <row r="40" spans="1:20" ht="14.2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8"/>
      <c r="L40" s="35"/>
      <c r="M40" s="35"/>
      <c r="N40" s="35"/>
      <c r="O40" s="35"/>
      <c r="P40" s="35"/>
      <c r="Q40" s="35"/>
      <c r="R40" s="35"/>
      <c r="S40" s="35"/>
      <c r="T40" s="35"/>
    </row>
    <row r="41" spans="1:20" ht="30.75" customHeight="1" x14ac:dyDescent="0.25">
      <c r="A41" s="102" t="s">
        <v>46</v>
      </c>
      <c r="B41" s="102"/>
      <c r="C41" s="102"/>
      <c r="D41" s="102"/>
      <c r="E41" s="102"/>
      <c r="F41" s="102"/>
      <c r="G41" s="102"/>
      <c r="H41" s="102"/>
      <c r="I41" s="102"/>
      <c r="J41" s="102"/>
      <c r="K41" s="38"/>
      <c r="L41" s="35"/>
      <c r="M41" s="35"/>
      <c r="N41" s="35"/>
      <c r="O41" s="35"/>
      <c r="P41" s="35"/>
      <c r="Q41" s="35"/>
      <c r="R41" s="35"/>
      <c r="S41" s="35"/>
      <c r="T41" s="35"/>
    </row>
    <row r="43" spans="1:20" ht="21.75" customHeight="1" x14ac:dyDescent="0.25">
      <c r="H43" s="31"/>
      <c r="I43" s="31"/>
      <c r="J43" s="31"/>
    </row>
    <row r="44" spans="1:20" x14ac:dyDescent="0.25">
      <c r="H44" s="94" t="s">
        <v>62</v>
      </c>
      <c r="I44" s="94"/>
      <c r="J44" s="94"/>
    </row>
    <row r="45" spans="1:20" x14ac:dyDescent="0.25">
      <c r="H45" s="95" t="s">
        <v>64</v>
      </c>
      <c r="I45" s="95"/>
      <c r="J45" s="95"/>
    </row>
  </sheetData>
  <mergeCells count="50">
    <mergeCell ref="C15:J15"/>
    <mergeCell ref="H44:J44"/>
    <mergeCell ref="H45:J45"/>
    <mergeCell ref="A37:J37"/>
    <mergeCell ref="A38:J38"/>
    <mergeCell ref="A39:J39"/>
    <mergeCell ref="A41:J41"/>
    <mergeCell ref="C16:J16"/>
    <mergeCell ref="A17:J17"/>
    <mergeCell ref="B18:J18"/>
    <mergeCell ref="B19:J19"/>
    <mergeCell ref="B20:J20"/>
    <mergeCell ref="B21:J21"/>
    <mergeCell ref="A31:J31"/>
    <mergeCell ref="A32:J32"/>
    <mergeCell ref="A22:J22"/>
    <mergeCell ref="A23:J23"/>
    <mergeCell ref="A24:B24"/>
    <mergeCell ref="I24:J24"/>
    <mergeCell ref="C24:E24"/>
    <mergeCell ref="F24:H24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</mergeCells>
  <phoneticPr fontId="23" type="noConversion"/>
  <dataValidations count="14">
    <dataValidation allowBlank="1" showInputMessage="1" showErrorMessage="1" prompt="Monto ejecutado en el trimestre" sqref="H28"/>
    <dataValidation allowBlank="1" showInputMessage="1" showErrorMessage="1" prompt="Meta alcanzada en el trimestre" sqref="G28:G29"/>
    <dataValidation allowBlank="1" showInputMessage="1" showErrorMessage="1" prompt="Monto presupuestado para el producto" sqref="F28:F29 H29 D28:D29"/>
    <dataValidation allowBlank="1" showInputMessage="1" showErrorMessage="1" prompt="Meta anual del indicador" sqref="C28:C30 E28:E30 D30 F30:H30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 B34:J34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1. Describir lo plasmado en el presupuesto_x000a_2. Describir lo alcanzado en términos financieros y de producción " sqref="B36:J36 B35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0866141732283472" right="0.70866141732283472" top="0.74803149606299213" bottom="0.74803149606299213" header="0.31496062992125984" footer="0.31496062992125984"/>
  <pageSetup scale="6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Meta-Física Informe Anual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Yadenis Toribio</cp:lastModifiedBy>
  <cp:lastPrinted>2024-02-08T21:33:49Z</cp:lastPrinted>
  <dcterms:created xsi:type="dcterms:W3CDTF">2021-03-22T15:50:10Z</dcterms:created>
  <dcterms:modified xsi:type="dcterms:W3CDTF">2024-02-09T15:36:13Z</dcterms:modified>
</cp:coreProperties>
</file>