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11760"/>
  </bookViews>
  <sheets>
    <sheet name="Hoja1" sheetId="1" r:id="rId1"/>
  </sheets>
  <externalReferences>
    <externalReference r:id="rId2"/>
  </externalReferences>
  <definedNames>
    <definedName name="_xlnm._FilterDatabase" localSheetId="0" hidden="1">Hoja1!$A$9:$I$172</definedName>
  </definedNames>
  <calcPr calcId="124519"/>
</workbook>
</file>

<file path=xl/calcChain.xml><?xml version="1.0" encoding="utf-8"?>
<calcChain xmlns="http://schemas.openxmlformats.org/spreadsheetml/2006/main">
  <c r="H172" i="1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F127"/>
  <c r="H127" s="1"/>
  <c r="H126"/>
  <c r="H125"/>
  <c r="H124"/>
  <c r="F124"/>
  <c r="H123"/>
  <c r="H122"/>
  <c r="H121"/>
  <c r="H120"/>
  <c r="H119"/>
  <c r="H118"/>
  <c r="H117"/>
  <c r="F117"/>
  <c r="H116"/>
  <c r="H115"/>
  <c r="H114"/>
  <c r="H113"/>
  <c r="H112"/>
  <c r="H111"/>
  <c r="G110"/>
  <c r="H110" s="1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F91"/>
  <c r="H91" s="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F22"/>
  <c r="H21"/>
  <c r="H20"/>
  <c r="H19"/>
  <c r="H18"/>
  <c r="H17"/>
  <c r="H16"/>
  <c r="H15"/>
  <c r="H14"/>
  <c r="H13"/>
  <c r="H12"/>
  <c r="H11"/>
  <c r="H10"/>
</calcChain>
</file>

<file path=xl/sharedStrings.xml><?xml version="1.0" encoding="utf-8"?>
<sst xmlns="http://schemas.openxmlformats.org/spreadsheetml/2006/main" count="830" uniqueCount="497">
  <si>
    <t>SERVICIO NACIONAL DE SALUD</t>
  </si>
  <si>
    <t>SERVICIO REGIONAL METROPOLITANO DE SALUD</t>
  </si>
  <si>
    <t>HOSPITAL DOCENTE PADRE BILLINI</t>
  </si>
  <si>
    <t>"AÑO DEL FOMENTO A LAS EXPORTACIONES"</t>
  </si>
  <si>
    <t>CORRESPONDIENTE AL MES DE MARZO DEL 2018</t>
  </si>
  <si>
    <t>NO.</t>
  </si>
  <si>
    <t>NOMBRE</t>
  </si>
  <si>
    <t>APELLIDO</t>
  </si>
  <si>
    <t>DEPARTAMENTO</t>
  </si>
  <si>
    <t>CARGO QUE DESEMPEÑA</t>
  </si>
  <si>
    <t>SUELDO BASE</t>
  </si>
  <si>
    <t>COMPLETIVO A SUELDO</t>
  </si>
  <si>
    <t>TOTAL DE SUELDO</t>
  </si>
  <si>
    <t>TIPO DE EMPLEADO</t>
  </si>
  <si>
    <t>YADENYS DEL CARMEN</t>
  </si>
  <si>
    <t>TORIBIO VILLAR</t>
  </si>
  <si>
    <t>DIRECCION GENERAL</t>
  </si>
  <si>
    <t>ASISTENTE</t>
  </si>
  <si>
    <t>CONTRATADO INTERNO</t>
  </si>
  <si>
    <t>ERISMERY MASSIEL</t>
  </si>
  <si>
    <t>QUEZADA ALMANZAR</t>
  </si>
  <si>
    <t>SECRETARIA</t>
  </si>
  <si>
    <t>GUSTAVO AMBIORIX</t>
  </si>
  <si>
    <t>PUELLO SÁNCHEZ</t>
  </si>
  <si>
    <t>DIRECCIÓN GENERAL</t>
  </si>
  <si>
    <t>CHOFER</t>
  </si>
  <si>
    <t>FLOR KATIUSKA</t>
  </si>
  <si>
    <t>ORTEGA ROSARIO</t>
  </si>
  <si>
    <t>SUB DIRECCION MEDICA</t>
  </si>
  <si>
    <t>GERENTE OPERATIVA</t>
  </si>
  <si>
    <t xml:space="preserve">CONTRATADO INTERNO </t>
  </si>
  <si>
    <t>MARIA ALTAGRACIA</t>
  </si>
  <si>
    <t>PAREDES RAMIREZ</t>
  </si>
  <si>
    <t>ASISTENTE DE SUBDIRECIÓN MÉDICA</t>
  </si>
  <si>
    <t>LISSETTE DEL PILAR</t>
  </si>
  <si>
    <t>LANTIGUA RESTITUYO</t>
  </si>
  <si>
    <t>RELACIONES PUBLICAS</t>
  </si>
  <si>
    <t>AUXILIAR DE RELACIONES PÚBLICAS</t>
  </si>
  <si>
    <t>MOISES MIGUEL</t>
  </si>
  <si>
    <t>PONS FRIAS</t>
  </si>
  <si>
    <t>DISEÑADOR GRAFICO</t>
  </si>
  <si>
    <t xml:space="preserve">IVONNE ANTONIA </t>
  </si>
  <si>
    <t xml:space="preserve">OVALLES MORILLO </t>
  </si>
  <si>
    <t>SUB DIRECCION ADMINISTRATIVA</t>
  </si>
  <si>
    <t>SUB DIRECTORA ADMINISTRATIVA</t>
  </si>
  <si>
    <t xml:space="preserve">MARIA LUISA </t>
  </si>
  <si>
    <t>GARCÍA DE LA CRUZ</t>
  </si>
  <si>
    <t>ASISTENTE ADMINISTRATIVA</t>
  </si>
  <si>
    <t xml:space="preserve">ALEXIS </t>
  </si>
  <si>
    <t>RODRIGUEZ TAVAREZ</t>
  </si>
  <si>
    <t>SUPERVISOR GENERAL</t>
  </si>
  <si>
    <t xml:space="preserve">JUANITA </t>
  </si>
  <si>
    <t>VARGAS FELIZ</t>
  </si>
  <si>
    <t>SUPERVISORA GENERAL (FINES DE SEMANAS)</t>
  </si>
  <si>
    <t>LUZ DENIA</t>
  </si>
  <si>
    <t>NÚÑEZ DISHMEY</t>
  </si>
  <si>
    <t>GESTION DE CALIDAD</t>
  </si>
  <si>
    <t>ENCARGADA DE CALIDAD</t>
  </si>
  <si>
    <t xml:space="preserve">KARLA MICHELLE </t>
  </si>
  <si>
    <t>CASTILLO CLASSE</t>
  </si>
  <si>
    <t>ROSANNY DEL CARMEN</t>
  </si>
  <si>
    <t>CEPEDA MEJÍA</t>
  </si>
  <si>
    <t>RESPONSABLE DE LA OFICINA DE ACCESO A LA INFORMACIÓN (ROAI)</t>
  </si>
  <si>
    <t>OFICINA DE ACCESO A LA INFORMACIÓN</t>
  </si>
  <si>
    <t xml:space="preserve">CONTRATO INTERNO </t>
  </si>
  <si>
    <t>CARLITA</t>
  </si>
  <si>
    <t>COPLIN VENTURA</t>
  </si>
  <si>
    <t>ACTIVOS FIJOS E INVENTARIO</t>
  </si>
  <si>
    <t>ENCARGADA ACTIVOS FIJOS E INVENTARIO</t>
  </si>
  <si>
    <t>ANEURYS</t>
  </si>
  <si>
    <t>ROJAS SÁNCHEZ</t>
  </si>
  <si>
    <t>AUXILIAR DE ACTIVOS FIJOS E INVENTARIO</t>
  </si>
  <si>
    <t>RAIZA MERCEDES</t>
  </si>
  <si>
    <t>SANTANA DE FRIAS</t>
  </si>
  <si>
    <t>PLANIFICACION Y DESARROLLO</t>
  </si>
  <si>
    <t>ENCARGADA DE PLANIFICACION</t>
  </si>
  <si>
    <t xml:space="preserve">MARLENY ESTHER </t>
  </si>
  <si>
    <t>VERAS FRANCO</t>
  </si>
  <si>
    <t>ATENCION AL USUARIO</t>
  </si>
  <si>
    <t>ENC. DE ATENCION AL USUARIO</t>
  </si>
  <si>
    <t xml:space="preserve">RONARD ESTOBEL </t>
  </si>
  <si>
    <t>FERRERAS RAMIREZ</t>
  </si>
  <si>
    <t>AUXILIAR DE ATENCION AL USUARIO</t>
  </si>
  <si>
    <t>CAMIL VERORNICA</t>
  </si>
  <si>
    <t>ALMONTE CIRIACO</t>
  </si>
  <si>
    <t>AUXILIAR DE ATENCIÓN AL USUARIO</t>
  </si>
  <si>
    <t xml:space="preserve">CARMEN ELISANDRA </t>
  </si>
  <si>
    <t>GONZALEZ CORRERA</t>
  </si>
  <si>
    <t>CONTRADO NTERNO</t>
  </si>
  <si>
    <t xml:space="preserve">RADHAMES </t>
  </si>
  <si>
    <t>MARTINEZ FELIZ</t>
  </si>
  <si>
    <t>COCINA</t>
  </si>
  <si>
    <t>AYUDANTE DE COCINA</t>
  </si>
  <si>
    <t>CONTRATADO INTERNO + COMPLETIVO</t>
  </si>
  <si>
    <t xml:space="preserve">SILVIA </t>
  </si>
  <si>
    <t>CASTRO DE LA ROSA</t>
  </si>
  <si>
    <t xml:space="preserve">DARVIN </t>
  </si>
  <si>
    <t>CADETE LIRANZO</t>
  </si>
  <si>
    <t xml:space="preserve">JUAN FRANCISCO </t>
  </si>
  <si>
    <t xml:space="preserve">LIRIANO SUAREZ </t>
  </si>
  <si>
    <t>SERVICIOS GENERALES</t>
  </si>
  <si>
    <t xml:space="preserve">BRILLADOR DE PISOS </t>
  </si>
  <si>
    <t xml:space="preserve">FRANCISCO </t>
  </si>
  <si>
    <t xml:space="preserve">ARIAS MATOS </t>
  </si>
  <si>
    <t>FUMIGADOR</t>
  </si>
  <si>
    <t xml:space="preserve">LUIS EDUARDO </t>
  </si>
  <si>
    <t>PEREZ ESPINAL</t>
  </si>
  <si>
    <t>MANTENIMIENTO</t>
  </si>
  <si>
    <t>AUXILIAR DE MANTENIMIENTO</t>
  </si>
  <si>
    <t xml:space="preserve">ROBIN MIGUEL </t>
  </si>
  <si>
    <t>ALMONTE CRUZ</t>
  </si>
  <si>
    <t>RICARDO</t>
  </si>
  <si>
    <t>JIMENEZ FERNANDEZ</t>
  </si>
  <si>
    <t>ROANGEL</t>
  </si>
  <si>
    <t>SANCHEZ SORIANO</t>
  </si>
  <si>
    <t>AUX. DE MANTENIMIENTO</t>
  </si>
  <si>
    <t>LEONEL ALBERTO</t>
  </si>
  <si>
    <t>CRUZ MARCIAL</t>
  </si>
  <si>
    <t xml:space="preserve">FRANKLIN </t>
  </si>
  <si>
    <t>ESTEVEZ LIBERATO</t>
  </si>
  <si>
    <t xml:space="preserve">YENEDIS CLARITZA </t>
  </si>
  <si>
    <t>PEREZ CABRERA</t>
  </si>
  <si>
    <t>LAVANDERIA</t>
  </si>
  <si>
    <t>AUXILIAR DE LAVANDERIA</t>
  </si>
  <si>
    <t>JORGINIA PATRICIA</t>
  </si>
  <si>
    <t>QUEZADA</t>
  </si>
  <si>
    <t>FACTURACION</t>
  </si>
  <si>
    <t>ENC. DE FACTURACION Y SEGUROS MEDICOS</t>
  </si>
  <si>
    <t xml:space="preserve">LOURDES YOSELYN  </t>
  </si>
  <si>
    <t>POLANCO LIZ</t>
  </si>
  <si>
    <t>FACTURADOR DE EMERGENCIA</t>
  </si>
  <si>
    <t xml:space="preserve">SIMONA </t>
  </si>
  <si>
    <t>LIRANZO LORENZO</t>
  </si>
  <si>
    <t xml:space="preserve">FACTURADORA DE HOSPITALIZACION </t>
  </si>
  <si>
    <t xml:space="preserve">EUDES </t>
  </si>
  <si>
    <t>TORIBIO SANCHEZ</t>
  </si>
  <si>
    <t>SILVIO BRANDY</t>
  </si>
  <si>
    <t>RAMON PANIAGUA</t>
  </si>
  <si>
    <t>FACTURADOR DE HOSPITALIZACION</t>
  </si>
  <si>
    <t xml:space="preserve">NOE RAFAEL </t>
  </si>
  <si>
    <t>MORALES QUEZADA</t>
  </si>
  <si>
    <t xml:space="preserve">SANDY </t>
  </si>
  <si>
    <t>GARCÍA</t>
  </si>
  <si>
    <t xml:space="preserve">CONTRATAD INTERNO </t>
  </si>
  <si>
    <t>EDGAR JOSE</t>
  </si>
  <si>
    <t>MATEO MOTA</t>
  </si>
  <si>
    <t>FACTURADOR</t>
  </si>
  <si>
    <t>EYDANIA MERCEDES</t>
  </si>
  <si>
    <t>DANIEL MARTÍNEZ</t>
  </si>
  <si>
    <t>FACTURADORA</t>
  </si>
  <si>
    <t xml:space="preserve">STEPHANIE MICHELLE </t>
  </si>
  <si>
    <t>RODRIGUEZ SANCHEZ</t>
  </si>
  <si>
    <t>YUNEHUDYS</t>
  </si>
  <si>
    <t>TAVAREZ MANZANILLO</t>
  </si>
  <si>
    <t>AUXILIAR DE FACTURACION</t>
  </si>
  <si>
    <t>ADELSO ISMAEL</t>
  </si>
  <si>
    <t>RAMOS MARTE</t>
  </si>
  <si>
    <t>AMBIORY</t>
  </si>
  <si>
    <t>QUEZADA MARTINEZ</t>
  </si>
  <si>
    <t>ROSANNA MERCEDES</t>
  </si>
  <si>
    <t>AMARANTE DE ALMONTE</t>
  </si>
  <si>
    <t>TANIA ANDREA</t>
  </si>
  <si>
    <t>DEL VILLAR SELMO</t>
  </si>
  <si>
    <t>ELECTROCARDIOGRAMA</t>
  </si>
  <si>
    <t>TECNICO DE  ELECTROCARDIOGRAMA</t>
  </si>
  <si>
    <t>DAISY MIRQUEYA</t>
  </si>
  <si>
    <t>GARCIA MEJIA</t>
  </si>
  <si>
    <t>CONTABILIDAD</t>
  </si>
  <si>
    <t>AUXILIAR DE COBROS</t>
  </si>
  <si>
    <t>CONTRATAO INTERNO</t>
  </si>
  <si>
    <t xml:space="preserve">ESTHER                 </t>
  </si>
  <si>
    <t xml:space="preserve"> FELIX                                </t>
  </si>
  <si>
    <t>MAYORDOMIA</t>
  </si>
  <si>
    <t>CONSERJE</t>
  </si>
  <si>
    <t xml:space="preserve">CARMEN ROSA </t>
  </si>
  <si>
    <t>SANCHEZ SOTO</t>
  </si>
  <si>
    <t xml:space="preserve">NICOLE </t>
  </si>
  <si>
    <t>CANDELARIO ALCANTARA</t>
  </si>
  <si>
    <t>YAMEL</t>
  </si>
  <si>
    <t>MEDINA ENCARNACION</t>
  </si>
  <si>
    <t>EDUARDO ARTURO</t>
  </si>
  <si>
    <t>DURAN CANELA</t>
  </si>
  <si>
    <t>MELISSA</t>
  </si>
  <si>
    <t>GIRON GOMEZ</t>
  </si>
  <si>
    <t>CELANIA MILQUEYA</t>
  </si>
  <si>
    <t>TEJEDA SANCHEZ</t>
  </si>
  <si>
    <t>LUIS MANUEL</t>
  </si>
  <si>
    <t>NUÑEZ TERESEN</t>
  </si>
  <si>
    <t>FELICITA AMALIA</t>
  </si>
  <si>
    <t>TRINIDAD ARIAS</t>
  </si>
  <si>
    <t>ROSANNA</t>
  </si>
  <si>
    <t>ROSMERY</t>
  </si>
  <si>
    <t>GUZMAN BAUTISTA</t>
  </si>
  <si>
    <t xml:space="preserve">ANTONIO </t>
  </si>
  <si>
    <t>CASTILLO</t>
  </si>
  <si>
    <t>ARIELA VIRGINIA</t>
  </si>
  <si>
    <t>MARTE GUTIERREZ</t>
  </si>
  <si>
    <t>RECURSOS HUMANOS</t>
  </si>
  <si>
    <t>ENC. RECURSOS HUMANOS</t>
  </si>
  <si>
    <t>ANGEL JOSE</t>
  </si>
  <si>
    <t>SEGURIDAD Y VIGILANCIA</t>
  </si>
  <si>
    <t>SEGURIDAD</t>
  </si>
  <si>
    <t xml:space="preserve">DIOSITO </t>
  </si>
  <si>
    <t>RUBIO CUEVAS</t>
  </si>
  <si>
    <t xml:space="preserve">LEAN STEVEN </t>
  </si>
  <si>
    <t>PEGUERO MERCEDES</t>
  </si>
  <si>
    <t xml:space="preserve">MIGUEL ANGEL </t>
  </si>
  <si>
    <t>TAVERAS MEDINA</t>
  </si>
  <si>
    <t>ROBERT ALEXIS</t>
  </si>
  <si>
    <t>DE LA ROSA MONTERO</t>
  </si>
  <si>
    <t xml:space="preserve">WELLINTONG </t>
  </si>
  <si>
    <t>ROA SUBERVI</t>
  </si>
  <si>
    <t>ELIUR</t>
  </si>
  <si>
    <t>CRUZ MIRANDA</t>
  </si>
  <si>
    <t xml:space="preserve">JUAN CARLOS </t>
  </si>
  <si>
    <t>GONZALES CASTAÑO</t>
  </si>
  <si>
    <t>GUIDO</t>
  </si>
  <si>
    <t>MATOS VARGAS</t>
  </si>
  <si>
    <t xml:space="preserve">SANDY  </t>
  </si>
  <si>
    <t>FERRERAS CARRASCO</t>
  </si>
  <si>
    <t>AURA ELISABET</t>
  </si>
  <si>
    <t>PUJOLS</t>
  </si>
  <si>
    <t>FARMACIA HOSPITALARIA</t>
  </si>
  <si>
    <t>DIGITADORA DE CONSUMOS Y CONTROL DE TARJETAS DE INVENTARIOS</t>
  </si>
  <si>
    <t xml:space="preserve">MARYLEIDY MERCEDES </t>
  </si>
  <si>
    <t xml:space="preserve">CABRERA </t>
  </si>
  <si>
    <t>AUXILIAR DE FARMACIA</t>
  </si>
  <si>
    <t>LUIS RAFAEL</t>
  </si>
  <si>
    <t>TAVERAS MORILLO</t>
  </si>
  <si>
    <t>ALMACEN DE MEDICAMENTOS</t>
  </si>
  <si>
    <t>AUXILAR DE ALMACEN</t>
  </si>
  <si>
    <t>CONTRATATO INTERNO</t>
  </si>
  <si>
    <t>ENMANUEL ANTONIO</t>
  </si>
  <si>
    <t>DOÑE  RODRÍGUEZ</t>
  </si>
  <si>
    <t>ALMACEN DE HEMODIALISIS</t>
  </si>
  <si>
    <t>AUX. DEL ALMACEN DE MEDICAMENTOS</t>
  </si>
  <si>
    <t>ALEJANDRO</t>
  </si>
  <si>
    <t>TORRES PEREZ</t>
  </si>
  <si>
    <t>ARCHIVO</t>
  </si>
  <si>
    <t>SOPORTE TÉCNICO</t>
  </si>
  <si>
    <t>MARIANNA</t>
  </si>
  <si>
    <t>HERNANDEZ SANTANA</t>
  </si>
  <si>
    <t>AUXILIAR DE ARCHIVO</t>
  </si>
  <si>
    <t xml:space="preserve">DOMINGO ALEJANDRO </t>
  </si>
  <si>
    <t xml:space="preserve">HENRIQUEZ LOPEZ </t>
  </si>
  <si>
    <t>COMPUTOS</t>
  </si>
  <si>
    <t xml:space="preserve">PEDRO LUIS </t>
  </si>
  <si>
    <t xml:space="preserve">PEREZ CRUZ </t>
  </si>
  <si>
    <t>RAYOS X</t>
  </si>
  <si>
    <t>SECRETARIO RAYOS X</t>
  </si>
  <si>
    <t xml:space="preserve">RAMONA MARIA </t>
  </si>
  <si>
    <t xml:space="preserve">FERNANDEZ YNFANTE </t>
  </si>
  <si>
    <t>COMPRAS</t>
  </si>
  <si>
    <t>ENCARGADA DE COMPRAS</t>
  </si>
  <si>
    <t>LUISANNA</t>
  </si>
  <si>
    <t>JAQUEZ GARCES</t>
  </si>
  <si>
    <t>AUX. DE COMPRAS</t>
  </si>
  <si>
    <t>ANGELY MARGARITA</t>
  </si>
  <si>
    <t>ROSA MONEGRO</t>
  </si>
  <si>
    <t>YESSENIA AGUSTINA</t>
  </si>
  <si>
    <t>SANTANA DRULLARD</t>
  </si>
  <si>
    <t>TRABAJO SOCIAL</t>
  </si>
  <si>
    <t>ENCARGADA DE TRABAJO SOCIAL</t>
  </si>
  <si>
    <t xml:space="preserve">MARILUZ </t>
  </si>
  <si>
    <t xml:space="preserve">EUSEBIO </t>
  </si>
  <si>
    <t>AUXILIAR DE TRABAJO SOCIAL</t>
  </si>
  <si>
    <t xml:space="preserve">YOVANNY </t>
  </si>
  <si>
    <t>EVANGELISTA</t>
  </si>
  <si>
    <t>LORENA BIOLVERANY</t>
  </si>
  <si>
    <t>NUÑEZ GUZMAN</t>
  </si>
  <si>
    <t xml:space="preserve">LABORATORIO </t>
  </si>
  <si>
    <t xml:space="preserve">ANGELINA </t>
  </si>
  <si>
    <t>DE LOS SANTOS DE LOS SANTOS</t>
  </si>
  <si>
    <t>LABORATORIO</t>
  </si>
  <si>
    <t>MIGUELINA DEL CARMEN</t>
  </si>
  <si>
    <t>SANTANA CORDERO</t>
  </si>
  <si>
    <t>REUMATOLOGÍA</t>
  </si>
  <si>
    <t>SECRETARÍA</t>
  </si>
  <si>
    <t>CRISTAL JARINA</t>
  </si>
  <si>
    <t>MANCEBO DE LA CRUZ</t>
  </si>
  <si>
    <t>UNIDAD ENDOSCOPICA</t>
  </si>
  <si>
    <t xml:space="preserve">NOEMI </t>
  </si>
  <si>
    <t xml:space="preserve">CARRASCO MONEGRO </t>
  </si>
  <si>
    <t>ESTADISTICAS</t>
  </si>
  <si>
    <t>COORDINADORA DE ESTADISTICAS</t>
  </si>
  <si>
    <t>ANA JOSEFA</t>
  </si>
  <si>
    <t>DISLA</t>
  </si>
  <si>
    <t>COMUNIDAD</t>
  </si>
  <si>
    <t>CONSERJE DE COMUNIDAD</t>
  </si>
  <si>
    <t>ELIANA</t>
  </si>
  <si>
    <t xml:space="preserve"> YSABEL DURAN</t>
  </si>
  <si>
    <t>AUDITORIA MEDICA</t>
  </si>
  <si>
    <t>ENCARGADA DE AUDITORIA MEDICA</t>
  </si>
  <si>
    <t>ANILDA MIGUELINA</t>
  </si>
  <si>
    <t>MARTINEZ SORIANO</t>
  </si>
  <si>
    <t>AUDITORA MEDICO</t>
  </si>
  <si>
    <t xml:space="preserve">MANUEL ALFREDO  </t>
  </si>
  <si>
    <t>FELIZ ORTIZ</t>
  </si>
  <si>
    <t>AUDITOR MEDICO</t>
  </si>
  <si>
    <t>LEDY NATHIEL</t>
  </si>
  <si>
    <t>SALVANT GIL</t>
  </si>
  <si>
    <t>AUDITORA MEDICA</t>
  </si>
  <si>
    <t xml:space="preserve">MIRIANNY GISEL </t>
  </si>
  <si>
    <t>MEJIA HERNANDEZ</t>
  </si>
  <si>
    <t>BANCO DE SANGRE</t>
  </si>
  <si>
    <t>AURELYS ESTEFANIH</t>
  </si>
  <si>
    <t>ADAMES MORILLO</t>
  </si>
  <si>
    <t>IMÁGENES MÉDICAS</t>
  </si>
  <si>
    <t xml:space="preserve">SECRETARIA </t>
  </si>
  <si>
    <t xml:space="preserve">HELEN </t>
  </si>
  <si>
    <t>BETANCE CASTRO</t>
  </si>
  <si>
    <t>CARDIOLOGÍA/ ECOCARDIOGRAFÍA</t>
  </si>
  <si>
    <t xml:space="preserve">ASISTENTE </t>
  </si>
  <si>
    <t>FRESY</t>
  </si>
  <si>
    <t>POLANCO SANCHEZ</t>
  </si>
  <si>
    <t>ODONTOLOGIA</t>
  </si>
  <si>
    <t xml:space="preserve">JOSELYN SHAL </t>
  </si>
  <si>
    <t>ROSARIO</t>
  </si>
  <si>
    <t>TECNICO BIONALISIS</t>
  </si>
  <si>
    <t xml:space="preserve">SARA </t>
  </si>
  <si>
    <t>GALVA GALVA</t>
  </si>
  <si>
    <t xml:space="preserve">SANTIAGO ADRIANO </t>
  </si>
  <si>
    <t>GONZALEZ ABREU</t>
  </si>
  <si>
    <t xml:space="preserve">DIVINA MARIA </t>
  </si>
  <si>
    <t>ROMAN NOVAS</t>
  </si>
  <si>
    <t>BIONALISTA</t>
  </si>
  <si>
    <t>INEABELLE IVANNA</t>
  </si>
  <si>
    <t>DE LA ROSA</t>
  </si>
  <si>
    <t>TECNICO EN BIONALISIS</t>
  </si>
  <si>
    <t>CONTRATADA POR SERVICIOS PRESTADOS</t>
  </si>
  <si>
    <t>CLARIBEL</t>
  </si>
  <si>
    <t>NOVAS DE MATOS</t>
  </si>
  <si>
    <t>CONTRATADO INTERNO POR SERVICIOS PRESTADOS</t>
  </si>
  <si>
    <t>ANA TERESA</t>
  </si>
  <si>
    <t xml:space="preserve">LIDIA YASONI </t>
  </si>
  <si>
    <t>CARRASCO BASTARDO</t>
  </si>
  <si>
    <t>ENFERMERÍA</t>
  </si>
  <si>
    <t>LICENCIADA EN  ENFERMERIA</t>
  </si>
  <si>
    <t xml:space="preserve">ANGELA </t>
  </si>
  <si>
    <t>CORDERO SELMO</t>
  </si>
  <si>
    <t>LICENCIADA EN ENFERMERIA</t>
  </si>
  <si>
    <t>KARINA STREISY</t>
  </si>
  <si>
    <t xml:space="preserve"> LOPE</t>
  </si>
  <si>
    <t>ENFERMERA HEMODIALISIS</t>
  </si>
  <si>
    <t xml:space="preserve">MARILIN </t>
  </si>
  <si>
    <t>MONTERO MEDINA</t>
  </si>
  <si>
    <t>LIC. ENFERMERIA HEMODIALISIS</t>
  </si>
  <si>
    <t>FLOR DALISA</t>
  </si>
  <si>
    <t>MESA</t>
  </si>
  <si>
    <t>ENFERMERA</t>
  </si>
  <si>
    <t>BERKIS AMARILYS</t>
  </si>
  <si>
    <t>DE JESÚS DOMÍNGUEZ</t>
  </si>
  <si>
    <t xml:space="preserve">YEIRAN </t>
  </si>
  <si>
    <t>BELTRE BELTRE</t>
  </si>
  <si>
    <t>ENFERMERA DE DIALISIS</t>
  </si>
  <si>
    <t xml:space="preserve">DAILIN </t>
  </si>
  <si>
    <t>BARETT PENA</t>
  </si>
  <si>
    <t>AUXILIAR DE ENFERMERIA</t>
  </si>
  <si>
    <t>PATRICIA ADELINA</t>
  </si>
  <si>
    <t>MARTE</t>
  </si>
  <si>
    <t xml:space="preserve">PATRICIA WILKANNIA </t>
  </si>
  <si>
    <t>DIAZ POLANCO</t>
  </si>
  <si>
    <t>ELIZABETH</t>
  </si>
  <si>
    <t>NATERA</t>
  </si>
  <si>
    <t>LICENCIADA EN ENFERMERÍA</t>
  </si>
  <si>
    <t>CONTRATADO INTERO</t>
  </si>
  <si>
    <t>EDWIN ALEXIS</t>
  </si>
  <si>
    <t>PASCACIO</t>
  </si>
  <si>
    <t>ENFERMERIA</t>
  </si>
  <si>
    <t>ROSA YRIS</t>
  </si>
  <si>
    <t>SANCHEZ SANTANA</t>
  </si>
  <si>
    <t>ENC. DE ENFERMERÍA DE HEMODIALISIS</t>
  </si>
  <si>
    <t xml:space="preserve">YENFRY </t>
  </si>
  <si>
    <t>MICHEL</t>
  </si>
  <si>
    <t>CAMILLERO DE EMERGENCIA</t>
  </si>
  <si>
    <t xml:space="preserve">ODALY </t>
  </si>
  <si>
    <t>SANCHEZ FARIAS</t>
  </si>
  <si>
    <t>CARLOS</t>
  </si>
  <si>
    <t>MARTINEZ</t>
  </si>
  <si>
    <t>RODRIGUEZ TRINIDAD</t>
  </si>
  <si>
    <t>SHARLENNY YAMILET</t>
  </si>
  <si>
    <t>POLANCO MOTA</t>
  </si>
  <si>
    <t>EVA EVELYN</t>
  </si>
  <si>
    <t>RAMIREZ</t>
  </si>
  <si>
    <t>EFRAILIN</t>
  </si>
  <si>
    <t>ROJAS SANTANA</t>
  </si>
  <si>
    <t xml:space="preserve">JEIDY </t>
  </si>
  <si>
    <t>CLETO CLETO</t>
  </si>
  <si>
    <t>ERIKA JULIA</t>
  </si>
  <si>
    <t>BAEZ RIVERA</t>
  </si>
  <si>
    <t>ENFERMERA DE HEMODIALISIS</t>
  </si>
  <si>
    <t>RAFAEL</t>
  </si>
  <si>
    <t>CARRION</t>
  </si>
  <si>
    <t>CAMILLERO DE HEMODIALISIS</t>
  </si>
  <si>
    <t>JULIA ESTHER</t>
  </si>
  <si>
    <t>PEÑA FELIZ</t>
  </si>
  <si>
    <t>GEILIN SULEIKA</t>
  </si>
  <si>
    <t>FELIZ FELIZ</t>
  </si>
  <si>
    <t>YISSEL</t>
  </si>
  <si>
    <t>RODRIGUEZ</t>
  </si>
  <si>
    <t>DOMINGA</t>
  </si>
  <si>
    <t>CHIVILLI VENTURA</t>
  </si>
  <si>
    <t>MAURICIO ANTONIO</t>
  </si>
  <si>
    <t>RINCON CONCEPCION</t>
  </si>
  <si>
    <t>LICENCIADO EN ENFERMERIA</t>
  </si>
  <si>
    <t>YILDA YISSEL</t>
  </si>
  <si>
    <t>GONZALEZ</t>
  </si>
  <si>
    <t xml:space="preserve">YAKAIRA </t>
  </si>
  <si>
    <t>MATEO DE PERALTA</t>
  </si>
  <si>
    <t>EMERGENCIOLOGA - ENCARGADA DE TRIAJE</t>
  </si>
  <si>
    <t>EMERGENCIOLOGIA</t>
  </si>
  <si>
    <t xml:space="preserve">BELGICA YADIRA </t>
  </si>
  <si>
    <t>RODRIGUEZ BALLENILLA</t>
  </si>
  <si>
    <t>MEDICO EMERGENCIOLOGO</t>
  </si>
  <si>
    <t>CONTRATADO POR EL 911</t>
  </si>
  <si>
    <t>LEONARDO ARISMENDY</t>
  </si>
  <si>
    <t>TAVAREZ MORLA</t>
  </si>
  <si>
    <t xml:space="preserve">ANA LIDIA </t>
  </si>
  <si>
    <t>RODRIGUEZ GENAO</t>
  </si>
  <si>
    <t xml:space="preserve">YAMIRIS ESTHER </t>
  </si>
  <si>
    <t>GUZMAN DE LOS SANTOS</t>
  </si>
  <si>
    <t>CONTRATADA POR EL 911</t>
  </si>
  <si>
    <t>CARMEN LUISA</t>
  </si>
  <si>
    <t>SANTIAGO FELICIANO</t>
  </si>
  <si>
    <t xml:space="preserve">ROSMERY CLARIBEL </t>
  </si>
  <si>
    <t>FLORES SEVERINO</t>
  </si>
  <si>
    <t>MEDICO NUTRICIONISTA</t>
  </si>
  <si>
    <t>NUTRICION</t>
  </si>
  <si>
    <t>LEYDI MARIA</t>
  </si>
  <si>
    <t xml:space="preserve">NOVAS FELIZ </t>
  </si>
  <si>
    <t xml:space="preserve">MED. SONOGRAFISTA </t>
  </si>
  <si>
    <t xml:space="preserve">RADIOLOGIA </t>
  </si>
  <si>
    <t>CONTRADO INTERNO</t>
  </si>
  <si>
    <t>FULVIO RAFAEL</t>
  </si>
  <si>
    <t>FORTUNA DEL ROSARIO</t>
  </si>
  <si>
    <t>MEDICO INTENSIVISTA</t>
  </si>
  <si>
    <t>UCI</t>
  </si>
  <si>
    <t>CONTRATDOS INTERNO</t>
  </si>
  <si>
    <t>MAYRA</t>
  </si>
  <si>
    <t>ZABALA HERRERA</t>
  </si>
  <si>
    <t xml:space="preserve">YOQUENIA MILAGROS </t>
  </si>
  <si>
    <t>GARCIA MARMOLEJOS</t>
  </si>
  <si>
    <t>VICTOR ALEJANDRO</t>
  </si>
  <si>
    <t>MELO VALDEZ</t>
  </si>
  <si>
    <t xml:space="preserve">FANNY MATILDE </t>
  </si>
  <si>
    <t>MARQUEZ</t>
  </si>
  <si>
    <t xml:space="preserve">JORGE LUIS </t>
  </si>
  <si>
    <t>VOLQUEZ ALCANTARA</t>
  </si>
  <si>
    <t>MEDICO INTERNISTA</t>
  </si>
  <si>
    <t>MEDICINA INTERNA</t>
  </si>
  <si>
    <t xml:space="preserve">ESTEFANI </t>
  </si>
  <si>
    <t>SANCHEZ MARTE</t>
  </si>
  <si>
    <t>ANATOMIA PATOLOGICA</t>
  </si>
  <si>
    <t>PASANTE DE POST GRADO DE ANATOMIA PATOLOGICA</t>
  </si>
  <si>
    <t>JUAN</t>
  </si>
  <si>
    <t>PEÑA NUÑEZ</t>
  </si>
  <si>
    <t>MEDICO CARDILOGO/ ECOCARDIOGRAFIA</t>
  </si>
  <si>
    <t>CARDIOLOGIA</t>
  </si>
  <si>
    <t xml:space="preserve">DENNY MARIA </t>
  </si>
  <si>
    <t>FRIAS AYBAR</t>
  </si>
  <si>
    <t>UNIDAD DE CUIDADOS INTESIVOS</t>
  </si>
  <si>
    <t>CONTRATADA INTERNO</t>
  </si>
  <si>
    <t>ARMANDO ENRIQUE</t>
  </si>
  <si>
    <t>GUIRADO ROMERO</t>
  </si>
  <si>
    <t>MEDICO NEUROLOGO</t>
  </si>
  <si>
    <t>NEUROLOGIA</t>
  </si>
  <si>
    <t>JOHANNY YANILZA</t>
  </si>
  <si>
    <t>RAMIREZ MOTA</t>
  </si>
  <si>
    <t>EMERGENCIA</t>
  </si>
  <si>
    <t>JUAN CARLOS</t>
  </si>
  <si>
    <t>LAMELAS LOCKWARD</t>
  </si>
  <si>
    <t xml:space="preserve">SANTA RAYSA WATSELINA </t>
  </si>
  <si>
    <t>HEREDIA PEREZ</t>
  </si>
  <si>
    <t>JEFE DE SERVICIO DE MEDICINA INTERNA Y ESPECIALIDADES</t>
  </si>
  <si>
    <t>DARVY LEÓN</t>
  </si>
  <si>
    <t>TAVERAS PICHARDO</t>
  </si>
  <si>
    <t>JEFE DE SERVICIO DE UNIDAD DE CUIDADOS INTENSIVOS</t>
  </si>
  <si>
    <t>UNIDAD DE CUIDADOS INTENSIVOS</t>
  </si>
  <si>
    <t>CARMEN WILDANY</t>
  </si>
  <si>
    <t>MARTE FRIAS</t>
  </si>
  <si>
    <t>MEDICO DE POSTO GRADO DE HEMATOLOGIA</t>
  </si>
  <si>
    <t>HEMATOLOGIA</t>
  </si>
  <si>
    <t>CARNIOLA IDAYRA</t>
  </si>
  <si>
    <t>FLORES TEJADA</t>
  </si>
  <si>
    <t>MEDICO PASANTE DE POST GRADO DE NEUMOLOGIA</t>
  </si>
  <si>
    <t>NEUMOLOGIA</t>
  </si>
  <si>
    <t xml:space="preserve">VANESSA </t>
  </si>
  <si>
    <t>ALIFONSO</t>
  </si>
  <si>
    <t>AMBAR YANET</t>
  </si>
  <si>
    <t>MEDINA REYES</t>
  </si>
  <si>
    <t>MEDICO SONOGRAFISTA</t>
  </si>
  <si>
    <t>SONOGRAFIA</t>
  </si>
  <si>
    <t>LUISA YOVANKA</t>
  </si>
  <si>
    <t>ABREU FELIZ</t>
  </si>
  <si>
    <t>MEDICO ECOCARDIOGRAFISTA</t>
  </si>
  <si>
    <t>ECOCARDIOGRAFIA</t>
  </si>
  <si>
    <t>NÓMINA CONTRATADOS</t>
  </si>
</sst>
</file>

<file path=xl/styles.xml><?xml version="1.0" encoding="utf-8"?>
<styleSheet xmlns="http://schemas.openxmlformats.org/spreadsheetml/2006/main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44" fontId="0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44" fontId="7" fillId="0" borderId="2" xfId="0" applyNumberFormat="1" applyFont="1" applyFill="1" applyBorder="1" applyAlignment="1">
      <alignment horizontal="right" vertical="center" wrapText="1"/>
    </xf>
    <xf numFmtId="44" fontId="7" fillId="0" borderId="2" xfId="0" applyNumberFormat="1" applyFont="1" applyFill="1" applyBorder="1" applyAlignment="1">
      <alignment horizontal="left" vertical="center" wrapText="1"/>
    </xf>
    <xf numFmtId="44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/>
    </xf>
    <xf numFmtId="44" fontId="0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44" fontId="7" fillId="0" borderId="2" xfId="0" applyNumberFormat="1" applyFont="1" applyFill="1" applyBorder="1" applyAlignment="1">
      <alignment vertical="center" wrapText="1"/>
    </xf>
    <xf numFmtId="44" fontId="6" fillId="0" borderId="2" xfId="0" applyNumberFormat="1" applyFont="1" applyBorder="1" applyAlignment="1">
      <alignment vertical="center"/>
    </xf>
    <xf numFmtId="44" fontId="0" fillId="0" borderId="2" xfId="0" applyNumberFormat="1" applyFont="1" applyFill="1" applyBorder="1" applyAlignment="1">
      <alignment horizontal="right" vertical="center" wrapText="1"/>
    </xf>
    <xf numFmtId="44" fontId="6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0" xfId="0" applyFill="1" applyAlignment="1"/>
    <xf numFmtId="44" fontId="6" fillId="0" borderId="2" xfId="0" applyNumberFormat="1" applyFont="1" applyFill="1" applyBorder="1" applyAlignment="1">
      <alignment horizontal="left" vertical="center" wrapText="1"/>
    </xf>
    <xf numFmtId="44" fontId="6" fillId="0" borderId="2" xfId="0" applyNumberFormat="1" applyFont="1" applyFill="1" applyBorder="1" applyAlignment="1">
      <alignment vertical="center"/>
    </xf>
    <xf numFmtId="44" fontId="7" fillId="3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/>
    <xf numFmtId="0" fontId="6" fillId="3" borderId="2" xfId="0" applyFont="1" applyFill="1" applyBorder="1"/>
    <xf numFmtId="44" fontId="6" fillId="0" borderId="2" xfId="1" applyNumberFormat="1" applyFont="1" applyFill="1" applyBorder="1" applyAlignment="1">
      <alignment horizontal="right"/>
    </xf>
    <xf numFmtId="44" fontId="6" fillId="0" borderId="2" xfId="1" applyNumberFormat="1" applyFont="1" applyFill="1" applyBorder="1" applyAlignment="1"/>
    <xf numFmtId="44" fontId="6" fillId="0" borderId="2" xfId="0" applyNumberFormat="1" applyFont="1" applyBorder="1"/>
    <xf numFmtId="44" fontId="6" fillId="3" borderId="2" xfId="1" applyNumberFormat="1" applyFont="1" applyFill="1" applyBorder="1" applyAlignment="1">
      <alignment horizontal="right"/>
    </xf>
    <xf numFmtId="44" fontId="6" fillId="0" borderId="2" xfId="0" applyNumberFormat="1" applyFont="1" applyFill="1" applyBorder="1"/>
    <xf numFmtId="44" fontId="6" fillId="3" borderId="2" xfId="1" applyNumberFormat="1" applyFont="1" applyFill="1" applyBorder="1" applyAlignment="1"/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6" fillId="3" borderId="2" xfId="0" applyFont="1" applyFill="1" applyBorder="1" applyAlignment="1">
      <alignment horizontal="left" vertical="center" wrapText="1"/>
    </xf>
    <xf numFmtId="44" fontId="6" fillId="3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44" fontId="6" fillId="0" borderId="2" xfId="1" applyNumberFormat="1" applyFont="1" applyFill="1" applyBorder="1" applyAlignment="1">
      <alignment horizontal="right" vertical="center"/>
    </xf>
    <xf numFmtId="44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14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2" xfId="0" applyFont="1" applyFill="1" applyBorder="1"/>
    <xf numFmtId="0" fontId="0" fillId="3" borderId="2" xfId="0" applyFont="1" applyFill="1" applyBorder="1"/>
    <xf numFmtId="44" fontId="6" fillId="3" borderId="2" xfId="0" applyNumberFormat="1" applyFont="1" applyFill="1" applyBorder="1"/>
    <xf numFmtId="44" fontId="6" fillId="3" borderId="2" xfId="0" applyNumberFormat="1" applyFont="1" applyFill="1" applyBorder="1" applyAlignment="1"/>
    <xf numFmtId="44" fontId="6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left" vertical="center"/>
    </xf>
    <xf numFmtId="44" fontId="6" fillId="0" borderId="2" xfId="0" applyNumberFormat="1" applyFont="1" applyFill="1" applyBorder="1" applyAlignment="1"/>
    <xf numFmtId="0" fontId="0" fillId="3" borderId="2" xfId="0" applyFont="1" applyFill="1" applyBorder="1" applyAlignment="1">
      <alignment vertical="center"/>
    </xf>
    <xf numFmtId="44" fontId="6" fillId="3" borderId="2" xfId="0" applyNumberFormat="1" applyFont="1" applyFill="1" applyBorder="1" applyAlignment="1">
      <alignment horizontal="right"/>
    </xf>
    <xf numFmtId="0" fontId="0" fillId="3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wrapText="1"/>
    </xf>
    <xf numFmtId="44" fontId="6" fillId="0" borderId="2" xfId="0" applyNumberFormat="1" applyFont="1" applyFill="1" applyBorder="1" applyAlignment="1">
      <alignment horizontal="left" wrapText="1"/>
    </xf>
    <xf numFmtId="14" fontId="0" fillId="0" borderId="2" xfId="0" applyNumberFormat="1" applyFont="1" applyFill="1" applyBorder="1" applyAlignment="1">
      <alignment horizontal="left" wrapText="1"/>
    </xf>
    <xf numFmtId="0" fontId="0" fillId="0" borderId="0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77107</xdr:colOff>
      <xdr:row>4</xdr:row>
      <xdr:rowOff>79375</xdr:rowOff>
    </xdr:to>
    <xdr:pic>
      <xdr:nvPicPr>
        <xdr:cNvPr id="2" name="Imagen 1" descr="C:\Users\jcastacio\Desktop\sns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8732" cy="841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1219200</xdr:colOff>
      <xdr:row>5</xdr:row>
      <xdr:rowOff>66675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630025" y="0"/>
          <a:ext cx="1219200" cy="101917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epeda/Downloads/BASE%20DE%20DATOS%20DE%20TODO%20EL%20PERSONAL%20(ACTUALIZADO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DMINISTRATIVOS"/>
      <sheetName val="Hoja5"/>
      <sheetName val="Hoja3"/>
      <sheetName val="PASIVOS"/>
      <sheetName val="PASIVO 2"/>
      <sheetName val="PSICOLOGÍA Y CONSEJERAS"/>
      <sheetName val=" BIONALISIS"/>
      <sheetName val="Hoja4"/>
      <sheetName val="ADMINISTRATIVOS PENSIONADO 2016"/>
      <sheetName val="MEDICOS"/>
      <sheetName val="Hoja2"/>
      <sheetName val="ENFERMERIA"/>
      <sheetName val="RESIDENTES"/>
      <sheetName val="TERMINOS DE RESIDENCIAS ROTANTE"/>
      <sheetName val="MÉDICOS PENSIONADOS AÑO 2016"/>
      <sheetName val="ENFERMERAS PENSIONADAS AÑO 2016"/>
      <sheetName val="TRA. DE PENSIO. Y LICEN. PERMA."/>
      <sheetName val="PSICÓLOGOS Y BIONAL PENSIONADOS"/>
      <sheetName val="Hoja1"/>
      <sheetName val="PASANTES DE LEY"/>
      <sheetName val="EGRESADOS RESIDENTES"/>
      <sheetName val="CUANTIFICACION"/>
      <sheetName val="BASE DE DATOS DE TODO EL PERSON"/>
      <sheetName val="PSICOLOGÍ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3"/>
  <sheetViews>
    <sheetView tabSelected="1" zoomScale="70" zoomScaleNormal="70" workbookViewId="0">
      <selection activeCell="F21" sqref="F21"/>
    </sheetView>
  </sheetViews>
  <sheetFormatPr baseColWidth="10" defaultRowHeight="15"/>
  <cols>
    <col min="1" max="1" width="6.28515625" customWidth="1"/>
    <col min="2" max="2" width="17.28515625" customWidth="1"/>
    <col min="3" max="3" width="26" customWidth="1"/>
    <col min="4" max="4" width="52.7109375" customWidth="1"/>
    <col min="5" max="5" width="20.42578125" customWidth="1"/>
    <col min="6" max="6" width="18" customWidth="1"/>
    <col min="7" max="7" width="16.5703125" customWidth="1"/>
    <col min="8" max="8" width="17.140625" customWidth="1"/>
    <col min="9" max="9" width="27.7109375" customWidth="1"/>
  </cols>
  <sheetData>
    <row r="1" spans="1:9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3" spans="1:9">
      <c r="A3" s="57" t="s">
        <v>2</v>
      </c>
      <c r="B3" s="57"/>
      <c r="C3" s="57"/>
      <c r="D3" s="57"/>
      <c r="E3" s="57"/>
      <c r="F3" s="57"/>
      <c r="G3" s="57"/>
      <c r="H3" s="57"/>
      <c r="I3" s="57"/>
    </row>
    <row r="4" spans="1:9">
      <c r="A4" s="58" t="s">
        <v>3</v>
      </c>
      <c r="B4" s="58"/>
      <c r="C4" s="58"/>
      <c r="D4" s="58"/>
      <c r="E4" s="58"/>
      <c r="F4" s="58"/>
      <c r="G4" s="58"/>
      <c r="H4" s="58"/>
      <c r="I4" s="58"/>
    </row>
    <row r="5" spans="1:9">
      <c r="A5" s="59"/>
      <c r="B5" s="59"/>
      <c r="C5" s="59"/>
      <c r="D5" s="59"/>
      <c r="E5" s="59"/>
      <c r="F5" s="59"/>
      <c r="G5" s="59"/>
      <c r="H5" s="59"/>
      <c r="I5" s="59"/>
    </row>
    <row r="6" spans="1:9">
      <c r="A6" s="60" t="s">
        <v>496</v>
      </c>
      <c r="B6" s="60"/>
      <c r="C6" s="60"/>
      <c r="D6" s="60"/>
      <c r="E6" s="60"/>
      <c r="F6" s="60"/>
      <c r="G6" s="60"/>
      <c r="H6" s="60"/>
      <c r="I6" s="60"/>
    </row>
    <row r="7" spans="1:9">
      <c r="A7" s="60" t="s">
        <v>4</v>
      </c>
      <c r="B7" s="60"/>
      <c r="C7" s="60"/>
      <c r="D7" s="60"/>
      <c r="E7" s="60"/>
      <c r="F7" s="60"/>
      <c r="G7" s="60"/>
      <c r="H7" s="60"/>
      <c r="I7" s="60"/>
    </row>
    <row r="9" spans="1:9" ht="32.25" customHeight="1">
      <c r="A9" s="1" t="s">
        <v>5</v>
      </c>
      <c r="B9" s="1" t="s">
        <v>6</v>
      </c>
      <c r="C9" s="1" t="s">
        <v>7</v>
      </c>
      <c r="D9" s="2" t="s">
        <v>8</v>
      </c>
      <c r="E9" s="2" t="s">
        <v>9</v>
      </c>
      <c r="F9" s="3" t="s">
        <v>10</v>
      </c>
      <c r="G9" s="3" t="s">
        <v>11</v>
      </c>
      <c r="H9" s="3" t="s">
        <v>12</v>
      </c>
      <c r="I9" s="1" t="s">
        <v>13</v>
      </c>
    </row>
    <row r="10" spans="1:9" ht="29.25" customHeight="1">
      <c r="A10" s="4">
        <v>1</v>
      </c>
      <c r="B10" s="5" t="s">
        <v>14</v>
      </c>
      <c r="C10" s="5" t="s">
        <v>15</v>
      </c>
      <c r="D10" s="5" t="s">
        <v>16</v>
      </c>
      <c r="E10" s="5" t="s">
        <v>17</v>
      </c>
      <c r="F10" s="6">
        <v>20000</v>
      </c>
      <c r="G10" s="6">
        <v>0</v>
      </c>
      <c r="H10" s="6">
        <f t="shared" ref="H10:H16" si="0">+G10+F10</f>
        <v>20000</v>
      </c>
      <c r="I10" s="5" t="s">
        <v>18</v>
      </c>
    </row>
    <row r="11" spans="1:9" ht="24.95" customHeight="1">
      <c r="A11" s="4">
        <v>2</v>
      </c>
      <c r="B11" s="5" t="s">
        <v>19</v>
      </c>
      <c r="C11" s="5" t="s">
        <v>20</v>
      </c>
      <c r="D11" s="5" t="s">
        <v>16</v>
      </c>
      <c r="E11" s="5" t="s">
        <v>21</v>
      </c>
      <c r="F11" s="6">
        <v>15000</v>
      </c>
      <c r="G11" s="6">
        <v>0</v>
      </c>
      <c r="H11" s="6">
        <f t="shared" si="0"/>
        <v>15000</v>
      </c>
      <c r="I11" s="5" t="s">
        <v>18</v>
      </c>
    </row>
    <row r="12" spans="1:9" ht="24.95" customHeight="1">
      <c r="A12" s="4">
        <v>3</v>
      </c>
      <c r="B12" s="5" t="s">
        <v>22</v>
      </c>
      <c r="C12" s="5" t="s">
        <v>23</v>
      </c>
      <c r="D12" s="5" t="s">
        <v>24</v>
      </c>
      <c r="E12" s="5" t="s">
        <v>25</v>
      </c>
      <c r="F12" s="6">
        <v>16000</v>
      </c>
      <c r="G12" s="6">
        <v>0</v>
      </c>
      <c r="H12" s="6">
        <f>+G12+F12</f>
        <v>16000</v>
      </c>
      <c r="I12" s="5" t="s">
        <v>18</v>
      </c>
    </row>
    <row r="13" spans="1:9" ht="24.95" customHeight="1">
      <c r="A13" s="4">
        <v>4</v>
      </c>
      <c r="B13" s="5" t="s">
        <v>26</v>
      </c>
      <c r="C13" s="5" t="s">
        <v>27</v>
      </c>
      <c r="D13" s="5" t="s">
        <v>28</v>
      </c>
      <c r="E13" s="5" t="s">
        <v>29</v>
      </c>
      <c r="F13" s="6">
        <v>40000</v>
      </c>
      <c r="G13" s="6">
        <v>0</v>
      </c>
      <c r="H13" s="6">
        <f t="shared" si="0"/>
        <v>40000</v>
      </c>
      <c r="I13" s="5" t="s">
        <v>30</v>
      </c>
    </row>
    <row r="14" spans="1:9" ht="24.95" customHeight="1">
      <c r="A14" s="4">
        <v>5</v>
      </c>
      <c r="B14" s="5" t="s">
        <v>31</v>
      </c>
      <c r="C14" s="5" t="s">
        <v>32</v>
      </c>
      <c r="D14" s="5" t="s">
        <v>28</v>
      </c>
      <c r="E14" s="5" t="s">
        <v>33</v>
      </c>
      <c r="F14" s="6">
        <v>15000</v>
      </c>
      <c r="G14" s="6">
        <v>0</v>
      </c>
      <c r="H14" s="6">
        <f t="shared" si="0"/>
        <v>15000</v>
      </c>
      <c r="I14" s="5" t="s">
        <v>18</v>
      </c>
    </row>
    <row r="15" spans="1:9" ht="24.95" customHeight="1">
      <c r="A15" s="4">
        <v>6</v>
      </c>
      <c r="B15" s="7" t="s">
        <v>34</v>
      </c>
      <c r="C15" s="7" t="s">
        <v>35</v>
      </c>
      <c r="D15" s="8" t="s">
        <v>36</v>
      </c>
      <c r="E15" s="8" t="s">
        <v>37</v>
      </c>
      <c r="F15" s="9">
        <v>25000</v>
      </c>
      <c r="G15" s="10">
        <v>0</v>
      </c>
      <c r="H15" s="10">
        <f t="shared" si="0"/>
        <v>25000</v>
      </c>
      <c r="I15" s="4" t="s">
        <v>30</v>
      </c>
    </row>
    <row r="16" spans="1:9" ht="24.95" customHeight="1">
      <c r="A16" s="4">
        <v>7</v>
      </c>
      <c r="B16" s="7" t="s">
        <v>38</v>
      </c>
      <c r="C16" s="7" t="s">
        <v>39</v>
      </c>
      <c r="D16" s="8" t="s">
        <v>36</v>
      </c>
      <c r="E16" s="8" t="s">
        <v>40</v>
      </c>
      <c r="F16" s="9">
        <v>8000</v>
      </c>
      <c r="G16" s="10">
        <v>0</v>
      </c>
      <c r="H16" s="10">
        <f t="shared" si="0"/>
        <v>8000</v>
      </c>
      <c r="I16" s="4" t="s">
        <v>30</v>
      </c>
    </row>
    <row r="17" spans="1:9" ht="24.95" customHeight="1">
      <c r="A17" s="4">
        <v>8</v>
      </c>
      <c r="B17" s="7" t="s">
        <v>41</v>
      </c>
      <c r="C17" s="4" t="s">
        <v>42</v>
      </c>
      <c r="D17" s="4" t="s">
        <v>43</v>
      </c>
      <c r="E17" s="4" t="s">
        <v>44</v>
      </c>
      <c r="F17" s="11">
        <v>85500</v>
      </c>
      <c r="G17" s="11">
        <v>0</v>
      </c>
      <c r="H17" s="10">
        <f>G17+F17</f>
        <v>85500</v>
      </c>
      <c r="I17" s="4" t="s">
        <v>18</v>
      </c>
    </row>
    <row r="18" spans="1:9" ht="24.95" customHeight="1">
      <c r="A18" s="4">
        <v>9</v>
      </c>
      <c r="B18" s="7" t="s">
        <v>45</v>
      </c>
      <c r="C18" s="4" t="s">
        <v>46</v>
      </c>
      <c r="D18" s="4" t="s">
        <v>43</v>
      </c>
      <c r="E18" s="4" t="s">
        <v>47</v>
      </c>
      <c r="F18" s="11">
        <v>25000</v>
      </c>
      <c r="G18" s="11">
        <v>0</v>
      </c>
      <c r="H18" s="10">
        <f>+G18+F18</f>
        <v>25000</v>
      </c>
      <c r="I18" s="4" t="s">
        <v>30</v>
      </c>
    </row>
    <row r="19" spans="1:9" ht="24.95" customHeight="1">
      <c r="A19" s="4">
        <v>10</v>
      </c>
      <c r="B19" s="5" t="s">
        <v>48</v>
      </c>
      <c r="C19" s="5" t="s">
        <v>49</v>
      </c>
      <c r="D19" s="5" t="s">
        <v>43</v>
      </c>
      <c r="E19" s="5" t="s">
        <v>50</v>
      </c>
      <c r="F19" s="6">
        <v>18000</v>
      </c>
      <c r="G19" s="6">
        <v>0</v>
      </c>
      <c r="H19" s="10">
        <f>+G19+F19</f>
        <v>18000</v>
      </c>
      <c r="I19" s="5" t="s">
        <v>18</v>
      </c>
    </row>
    <row r="20" spans="1:9" ht="24.95" customHeight="1">
      <c r="A20" s="4">
        <v>11</v>
      </c>
      <c r="B20" s="7" t="s">
        <v>51</v>
      </c>
      <c r="C20" s="7" t="s">
        <v>52</v>
      </c>
      <c r="D20" s="8" t="s">
        <v>43</v>
      </c>
      <c r="E20" s="8" t="s">
        <v>53</v>
      </c>
      <c r="F20" s="10">
        <v>15000</v>
      </c>
      <c r="G20" s="10">
        <v>0</v>
      </c>
      <c r="H20" s="10">
        <f>+G20+F20</f>
        <v>15000</v>
      </c>
      <c r="I20" s="4" t="s">
        <v>18</v>
      </c>
    </row>
    <row r="21" spans="1:9" ht="24.95" customHeight="1">
      <c r="A21" s="4">
        <v>12</v>
      </c>
      <c r="B21" s="7" t="s">
        <v>54</v>
      </c>
      <c r="C21" s="7" t="s">
        <v>55</v>
      </c>
      <c r="D21" s="8" t="s">
        <v>56</v>
      </c>
      <c r="E21" s="8" t="s">
        <v>57</v>
      </c>
      <c r="F21" s="9">
        <v>40000</v>
      </c>
      <c r="G21" s="10">
        <v>0</v>
      </c>
      <c r="H21" s="10" t="e">
        <f>[1]!Tabla1[[#This Row],[COMPLETIVO A SUELDO]]+[1]!Tabla1[[#This Row],[SUELDO BASE]]</f>
        <v>#REF!</v>
      </c>
      <c r="I21" s="4" t="s">
        <v>18</v>
      </c>
    </row>
    <row r="22" spans="1:9" ht="24.95" customHeight="1">
      <c r="A22" s="4">
        <v>13</v>
      </c>
      <c r="B22" s="8" t="s">
        <v>58</v>
      </c>
      <c r="C22" s="8" t="s">
        <v>59</v>
      </c>
      <c r="D22" s="4" t="s">
        <v>56</v>
      </c>
      <c r="E22" s="4" t="s">
        <v>21</v>
      </c>
      <c r="F22" s="11">
        <f>10000+5000</f>
        <v>15000</v>
      </c>
      <c r="G22" s="11">
        <v>0</v>
      </c>
      <c r="H22" s="10">
        <f>+G22+F22</f>
        <v>15000</v>
      </c>
      <c r="I22" s="4" t="s">
        <v>18</v>
      </c>
    </row>
    <row r="23" spans="1:9" ht="24.95" customHeight="1">
      <c r="A23" s="4">
        <v>14</v>
      </c>
      <c r="B23" s="7" t="s">
        <v>60</v>
      </c>
      <c r="C23" s="7" t="s">
        <v>61</v>
      </c>
      <c r="D23" s="8" t="s">
        <v>62</v>
      </c>
      <c r="E23" s="8" t="s">
        <v>63</v>
      </c>
      <c r="F23" s="9">
        <v>30000</v>
      </c>
      <c r="G23" s="10">
        <v>0</v>
      </c>
      <c r="H23" s="10">
        <f>+G23+F23</f>
        <v>30000</v>
      </c>
      <c r="I23" s="4" t="s">
        <v>64</v>
      </c>
    </row>
    <row r="24" spans="1:9" ht="24.95" customHeight="1">
      <c r="A24" s="4">
        <v>15</v>
      </c>
      <c r="B24" s="7" t="s">
        <v>65</v>
      </c>
      <c r="C24" s="7" t="s">
        <v>66</v>
      </c>
      <c r="D24" s="8" t="s">
        <v>67</v>
      </c>
      <c r="E24" s="8" t="s">
        <v>68</v>
      </c>
      <c r="F24" s="10">
        <v>30000</v>
      </c>
      <c r="G24" s="10">
        <v>0</v>
      </c>
      <c r="H24" s="10">
        <f>+G24+F24</f>
        <v>30000</v>
      </c>
      <c r="I24" s="4" t="s">
        <v>18</v>
      </c>
    </row>
    <row r="25" spans="1:9" ht="24.95" customHeight="1">
      <c r="A25" s="4">
        <v>16</v>
      </c>
      <c r="B25" s="7" t="s">
        <v>69</v>
      </c>
      <c r="C25" s="7" t="s">
        <v>70</v>
      </c>
      <c r="D25" s="8" t="s">
        <v>67</v>
      </c>
      <c r="E25" s="8" t="s">
        <v>71</v>
      </c>
      <c r="F25" s="10">
        <v>20000</v>
      </c>
      <c r="G25" s="10">
        <v>0</v>
      </c>
      <c r="H25" s="10">
        <f>+G25+F25</f>
        <v>20000</v>
      </c>
      <c r="I25" s="4" t="s">
        <v>30</v>
      </c>
    </row>
    <row r="26" spans="1:9" ht="24.95" customHeight="1">
      <c r="A26" s="4">
        <v>17</v>
      </c>
      <c r="B26" s="8" t="s">
        <v>72</v>
      </c>
      <c r="C26" s="8" t="s">
        <v>73</v>
      </c>
      <c r="D26" s="4" t="s">
        <v>74</v>
      </c>
      <c r="E26" s="4" t="s">
        <v>75</v>
      </c>
      <c r="F26" s="11">
        <v>35000</v>
      </c>
      <c r="G26" s="11">
        <v>0</v>
      </c>
      <c r="H26" s="10">
        <f>+G26+F26</f>
        <v>35000</v>
      </c>
      <c r="I26" s="4" t="s">
        <v>18</v>
      </c>
    </row>
    <row r="27" spans="1:9" ht="24.95" customHeight="1">
      <c r="A27" s="4">
        <v>18</v>
      </c>
      <c r="B27" s="12" t="s">
        <v>76</v>
      </c>
      <c r="C27" s="12" t="s">
        <v>77</v>
      </c>
      <c r="D27" s="12" t="s">
        <v>78</v>
      </c>
      <c r="E27" s="12" t="s">
        <v>79</v>
      </c>
      <c r="F27" s="13">
        <v>30000</v>
      </c>
      <c r="G27" s="13">
        <v>0</v>
      </c>
      <c r="H27" s="13">
        <f>G27+F27</f>
        <v>30000</v>
      </c>
      <c r="I27" s="5" t="s">
        <v>30</v>
      </c>
    </row>
    <row r="28" spans="1:9" ht="24.95" customHeight="1">
      <c r="A28" s="4">
        <v>19</v>
      </c>
      <c r="B28" s="7" t="s">
        <v>80</v>
      </c>
      <c r="C28" s="4" t="s">
        <v>81</v>
      </c>
      <c r="D28" s="8" t="s">
        <v>78</v>
      </c>
      <c r="E28" s="8" t="s">
        <v>82</v>
      </c>
      <c r="F28" s="10">
        <v>10000</v>
      </c>
      <c r="G28" s="10">
        <v>0</v>
      </c>
      <c r="H28" s="10">
        <f t="shared" ref="H28:H35" si="1">+G28+F28</f>
        <v>10000</v>
      </c>
      <c r="I28" s="4" t="s">
        <v>30</v>
      </c>
    </row>
    <row r="29" spans="1:9" ht="24.95" customHeight="1">
      <c r="A29" s="4">
        <v>20</v>
      </c>
      <c r="B29" s="8" t="s">
        <v>83</v>
      </c>
      <c r="C29" s="8" t="s">
        <v>84</v>
      </c>
      <c r="D29" s="8" t="s">
        <v>78</v>
      </c>
      <c r="E29" s="8" t="s">
        <v>85</v>
      </c>
      <c r="F29" s="10">
        <v>10000</v>
      </c>
      <c r="G29" s="10">
        <v>0</v>
      </c>
      <c r="H29" s="10">
        <f t="shared" si="1"/>
        <v>10000</v>
      </c>
      <c r="I29" s="4" t="s">
        <v>30</v>
      </c>
    </row>
    <row r="30" spans="1:9" ht="24.95" customHeight="1">
      <c r="A30" s="4">
        <v>21</v>
      </c>
      <c r="B30" s="8" t="s">
        <v>86</v>
      </c>
      <c r="C30" s="8" t="s">
        <v>87</v>
      </c>
      <c r="D30" s="8" t="s">
        <v>78</v>
      </c>
      <c r="E30" s="8" t="s">
        <v>82</v>
      </c>
      <c r="F30" s="10">
        <v>10000</v>
      </c>
      <c r="G30" s="10">
        <v>0</v>
      </c>
      <c r="H30" s="10">
        <f t="shared" si="1"/>
        <v>10000</v>
      </c>
      <c r="I30" s="4" t="s">
        <v>88</v>
      </c>
    </row>
    <row r="31" spans="1:9" ht="24.95" customHeight="1">
      <c r="A31" s="4">
        <v>22</v>
      </c>
      <c r="B31" s="8" t="s">
        <v>89</v>
      </c>
      <c r="C31" s="8" t="s">
        <v>90</v>
      </c>
      <c r="D31" s="4" t="s">
        <v>91</v>
      </c>
      <c r="E31" s="4" t="s">
        <v>92</v>
      </c>
      <c r="F31" s="11">
        <v>7300</v>
      </c>
      <c r="G31" s="13">
        <v>949</v>
      </c>
      <c r="H31" s="10">
        <f t="shared" si="1"/>
        <v>8249</v>
      </c>
      <c r="I31" s="4" t="s">
        <v>93</v>
      </c>
    </row>
    <row r="32" spans="1:9" ht="24.95" customHeight="1">
      <c r="A32" s="4">
        <v>23</v>
      </c>
      <c r="B32" s="7" t="s">
        <v>94</v>
      </c>
      <c r="C32" s="4" t="s">
        <v>95</v>
      </c>
      <c r="D32" s="4" t="s">
        <v>91</v>
      </c>
      <c r="E32" s="14" t="s">
        <v>92</v>
      </c>
      <c r="F32" s="15">
        <v>7300</v>
      </c>
      <c r="G32" s="13">
        <v>949</v>
      </c>
      <c r="H32" s="10">
        <f t="shared" si="1"/>
        <v>8249</v>
      </c>
      <c r="I32" s="4" t="s">
        <v>93</v>
      </c>
    </row>
    <row r="33" spans="1:9" ht="24.95" customHeight="1">
      <c r="A33" s="4">
        <v>24</v>
      </c>
      <c r="B33" s="7" t="s">
        <v>96</v>
      </c>
      <c r="C33" s="4" t="s">
        <v>97</v>
      </c>
      <c r="D33" s="4" t="s">
        <v>91</v>
      </c>
      <c r="E33" s="14" t="s">
        <v>92</v>
      </c>
      <c r="F33" s="16">
        <v>8049</v>
      </c>
      <c r="G33" s="13">
        <v>0</v>
      </c>
      <c r="H33" s="10">
        <f t="shared" si="1"/>
        <v>8049</v>
      </c>
      <c r="I33" s="4" t="s">
        <v>18</v>
      </c>
    </row>
    <row r="34" spans="1:9" ht="24.95" customHeight="1">
      <c r="A34" s="4">
        <v>25</v>
      </c>
      <c r="B34" s="8" t="s">
        <v>98</v>
      </c>
      <c r="C34" s="8" t="s">
        <v>99</v>
      </c>
      <c r="D34" s="4" t="s">
        <v>100</v>
      </c>
      <c r="E34" s="4" t="s">
        <v>101</v>
      </c>
      <c r="F34" s="11">
        <v>10000</v>
      </c>
      <c r="G34" s="11">
        <v>2000</v>
      </c>
      <c r="H34" s="10">
        <f t="shared" si="1"/>
        <v>12000</v>
      </c>
      <c r="I34" s="4" t="s">
        <v>93</v>
      </c>
    </row>
    <row r="35" spans="1:9" ht="24.95" customHeight="1">
      <c r="A35" s="4">
        <v>26</v>
      </c>
      <c r="B35" s="8" t="s">
        <v>102</v>
      </c>
      <c r="C35" s="8" t="s">
        <v>103</v>
      </c>
      <c r="D35" s="4" t="s">
        <v>100</v>
      </c>
      <c r="E35" s="4" t="s">
        <v>104</v>
      </c>
      <c r="F35" s="11">
        <v>10000</v>
      </c>
      <c r="G35" s="11">
        <v>0</v>
      </c>
      <c r="H35" s="10">
        <f t="shared" si="1"/>
        <v>10000</v>
      </c>
      <c r="I35" s="4" t="s">
        <v>18</v>
      </c>
    </row>
    <row r="36" spans="1:9" ht="24.95" customHeight="1">
      <c r="A36" s="4">
        <v>27</v>
      </c>
      <c r="B36" s="7" t="s">
        <v>105</v>
      </c>
      <c r="C36" s="4" t="s">
        <v>106</v>
      </c>
      <c r="D36" s="4" t="s">
        <v>107</v>
      </c>
      <c r="E36" s="14" t="s">
        <v>108</v>
      </c>
      <c r="F36" s="15">
        <v>13500</v>
      </c>
      <c r="G36" s="15">
        <v>0</v>
      </c>
      <c r="H36" s="10">
        <f>+G36+F36</f>
        <v>13500</v>
      </c>
      <c r="I36" s="4" t="s">
        <v>18</v>
      </c>
    </row>
    <row r="37" spans="1:9" ht="24.95" customHeight="1">
      <c r="A37" s="4">
        <v>28</v>
      </c>
      <c r="B37" s="7" t="s">
        <v>109</v>
      </c>
      <c r="C37" s="4" t="s">
        <v>110</v>
      </c>
      <c r="D37" s="4" t="s">
        <v>107</v>
      </c>
      <c r="E37" s="14" t="s">
        <v>108</v>
      </c>
      <c r="F37" s="15">
        <v>20000</v>
      </c>
      <c r="G37" s="15">
        <v>0</v>
      </c>
      <c r="H37" s="10">
        <f>+G37+F37</f>
        <v>20000</v>
      </c>
      <c r="I37" s="4" t="s">
        <v>18</v>
      </c>
    </row>
    <row r="38" spans="1:9" ht="24.95" customHeight="1">
      <c r="A38" s="4">
        <v>29</v>
      </c>
      <c r="B38" s="7" t="s">
        <v>111</v>
      </c>
      <c r="C38" s="7" t="s">
        <v>112</v>
      </c>
      <c r="D38" s="4" t="s">
        <v>107</v>
      </c>
      <c r="E38" s="14" t="s">
        <v>108</v>
      </c>
      <c r="F38" s="15">
        <v>8000</v>
      </c>
      <c r="G38" s="15">
        <v>1040</v>
      </c>
      <c r="H38" s="10">
        <f>+G38+F38</f>
        <v>9040</v>
      </c>
      <c r="I38" s="4" t="s">
        <v>93</v>
      </c>
    </row>
    <row r="39" spans="1:9" ht="24.95" customHeight="1">
      <c r="A39" s="4">
        <v>30</v>
      </c>
      <c r="B39" s="4" t="s">
        <v>113</v>
      </c>
      <c r="C39" s="4" t="s">
        <v>114</v>
      </c>
      <c r="D39" s="4" t="s">
        <v>107</v>
      </c>
      <c r="E39" s="4" t="s">
        <v>115</v>
      </c>
      <c r="F39" s="11">
        <v>12000</v>
      </c>
      <c r="G39" s="11">
        <v>0</v>
      </c>
      <c r="H39" s="10">
        <f>+G39+F39</f>
        <v>12000</v>
      </c>
      <c r="I39" s="4" t="s">
        <v>30</v>
      </c>
    </row>
    <row r="40" spans="1:9" ht="24.95" customHeight="1">
      <c r="A40" s="4">
        <v>31</v>
      </c>
      <c r="B40" s="7" t="s">
        <v>116</v>
      </c>
      <c r="C40" s="4" t="s">
        <v>117</v>
      </c>
      <c r="D40" s="4" t="s">
        <v>107</v>
      </c>
      <c r="E40" s="14" t="s">
        <v>108</v>
      </c>
      <c r="F40" s="15">
        <v>9000</v>
      </c>
      <c r="G40" s="10">
        <v>0</v>
      </c>
      <c r="H40" s="17">
        <f t="shared" ref="H40:H57" si="2">+G40+F40</f>
        <v>9000</v>
      </c>
      <c r="I40" s="4" t="s">
        <v>18</v>
      </c>
    </row>
    <row r="41" spans="1:9" ht="24.95" customHeight="1">
      <c r="A41" s="4">
        <v>32</v>
      </c>
      <c r="B41" s="7" t="s">
        <v>118</v>
      </c>
      <c r="C41" s="4" t="s">
        <v>119</v>
      </c>
      <c r="D41" s="4" t="s">
        <v>107</v>
      </c>
      <c r="E41" s="14" t="s">
        <v>108</v>
      </c>
      <c r="F41" s="15">
        <v>9000</v>
      </c>
      <c r="G41" s="10">
        <v>0</v>
      </c>
      <c r="H41" s="17">
        <f t="shared" si="2"/>
        <v>9000</v>
      </c>
      <c r="I41" s="4" t="s">
        <v>18</v>
      </c>
    </row>
    <row r="42" spans="1:9" ht="24.95" customHeight="1">
      <c r="A42" s="4">
        <v>33</v>
      </c>
      <c r="B42" s="8" t="s">
        <v>120</v>
      </c>
      <c r="C42" s="8" t="s">
        <v>121</v>
      </c>
      <c r="D42" s="4" t="s">
        <v>122</v>
      </c>
      <c r="E42" s="4" t="s">
        <v>123</v>
      </c>
      <c r="F42" s="11">
        <v>11500</v>
      </c>
      <c r="G42" s="11">
        <v>0</v>
      </c>
      <c r="H42" s="10">
        <f t="shared" si="2"/>
        <v>11500</v>
      </c>
      <c r="I42" s="4" t="s">
        <v>18</v>
      </c>
    </row>
    <row r="43" spans="1:9" ht="24.95" customHeight="1">
      <c r="A43" s="4">
        <v>34</v>
      </c>
      <c r="B43" s="7" t="s">
        <v>124</v>
      </c>
      <c r="C43" s="4" t="s">
        <v>125</v>
      </c>
      <c r="D43" s="8" t="s">
        <v>126</v>
      </c>
      <c r="E43" s="4" t="s">
        <v>127</v>
      </c>
      <c r="F43" s="11">
        <v>40000</v>
      </c>
      <c r="G43" s="11">
        <v>0</v>
      </c>
      <c r="H43" s="10">
        <f>+G43+F43</f>
        <v>40000</v>
      </c>
      <c r="I43" s="4" t="s">
        <v>18</v>
      </c>
    </row>
    <row r="44" spans="1:9" ht="24.95" customHeight="1">
      <c r="A44" s="4">
        <v>35</v>
      </c>
      <c r="B44" s="7" t="s">
        <v>128</v>
      </c>
      <c r="C44" s="4" t="s">
        <v>129</v>
      </c>
      <c r="D44" s="4" t="s">
        <v>126</v>
      </c>
      <c r="E44" s="5" t="s">
        <v>130</v>
      </c>
      <c r="F44" s="6">
        <v>10000</v>
      </c>
      <c r="G44" s="6">
        <v>0</v>
      </c>
      <c r="H44" s="10">
        <f t="shared" si="2"/>
        <v>10000</v>
      </c>
      <c r="I44" s="4" t="s">
        <v>18</v>
      </c>
    </row>
    <row r="45" spans="1:9" ht="24.95" customHeight="1">
      <c r="A45" s="4">
        <v>36</v>
      </c>
      <c r="B45" s="7" t="s">
        <v>131</v>
      </c>
      <c r="C45" s="4" t="s">
        <v>132</v>
      </c>
      <c r="D45" s="4" t="s">
        <v>126</v>
      </c>
      <c r="E45" s="5" t="s">
        <v>133</v>
      </c>
      <c r="F45" s="6">
        <v>15000</v>
      </c>
      <c r="G45" s="6">
        <v>0</v>
      </c>
      <c r="H45" s="10">
        <f t="shared" si="2"/>
        <v>15000</v>
      </c>
      <c r="I45" s="4" t="s">
        <v>18</v>
      </c>
    </row>
    <row r="46" spans="1:9" ht="24.95" customHeight="1">
      <c r="A46" s="4">
        <v>37</v>
      </c>
      <c r="B46" s="5" t="s">
        <v>134</v>
      </c>
      <c r="C46" s="5" t="s">
        <v>135</v>
      </c>
      <c r="D46" s="5" t="s">
        <v>126</v>
      </c>
      <c r="E46" s="5" t="s">
        <v>130</v>
      </c>
      <c r="F46" s="6">
        <v>10000</v>
      </c>
      <c r="G46" s="6">
        <v>0</v>
      </c>
      <c r="H46" s="10">
        <f t="shared" si="2"/>
        <v>10000</v>
      </c>
      <c r="I46" s="5" t="s">
        <v>18</v>
      </c>
    </row>
    <row r="47" spans="1:9" ht="24.95" customHeight="1">
      <c r="A47" s="4">
        <v>38</v>
      </c>
      <c r="B47" s="5" t="s">
        <v>136</v>
      </c>
      <c r="C47" s="5" t="s">
        <v>137</v>
      </c>
      <c r="D47" s="5" t="s">
        <v>126</v>
      </c>
      <c r="E47" s="5" t="s">
        <v>138</v>
      </c>
      <c r="F47" s="6">
        <v>10000</v>
      </c>
      <c r="G47" s="6">
        <v>0</v>
      </c>
      <c r="H47" s="10">
        <f t="shared" si="2"/>
        <v>10000</v>
      </c>
      <c r="I47" s="5" t="s">
        <v>30</v>
      </c>
    </row>
    <row r="48" spans="1:9" ht="24.95" customHeight="1">
      <c r="A48" s="4">
        <v>39</v>
      </c>
      <c r="B48" s="7" t="s">
        <v>139</v>
      </c>
      <c r="C48" s="4" t="s">
        <v>140</v>
      </c>
      <c r="D48" s="4" t="s">
        <v>126</v>
      </c>
      <c r="E48" s="5" t="s">
        <v>130</v>
      </c>
      <c r="F48" s="6">
        <v>10000</v>
      </c>
      <c r="G48" s="6">
        <v>0</v>
      </c>
      <c r="H48" s="10">
        <f t="shared" si="2"/>
        <v>10000</v>
      </c>
      <c r="I48" s="4" t="s">
        <v>18</v>
      </c>
    </row>
    <row r="49" spans="1:9" ht="24.95" customHeight="1">
      <c r="A49" s="4">
        <v>40</v>
      </c>
      <c r="B49" s="7" t="s">
        <v>141</v>
      </c>
      <c r="C49" s="4" t="s">
        <v>142</v>
      </c>
      <c r="D49" s="4" t="s">
        <v>126</v>
      </c>
      <c r="E49" s="5" t="s">
        <v>130</v>
      </c>
      <c r="F49" s="6">
        <v>12000</v>
      </c>
      <c r="G49" s="13">
        <v>0</v>
      </c>
      <c r="H49" s="10">
        <f t="shared" si="2"/>
        <v>12000</v>
      </c>
      <c r="I49" s="4" t="s">
        <v>143</v>
      </c>
    </row>
    <row r="50" spans="1:9" ht="24.95" customHeight="1">
      <c r="A50" s="4">
        <v>41</v>
      </c>
      <c r="B50" s="7" t="s">
        <v>144</v>
      </c>
      <c r="C50" s="4" t="s">
        <v>145</v>
      </c>
      <c r="D50" s="4" t="s">
        <v>126</v>
      </c>
      <c r="E50" s="5" t="s">
        <v>146</v>
      </c>
      <c r="F50" s="6">
        <v>10000</v>
      </c>
      <c r="G50" s="6">
        <v>0</v>
      </c>
      <c r="H50" s="10">
        <f t="shared" si="2"/>
        <v>10000</v>
      </c>
      <c r="I50" s="4" t="s">
        <v>18</v>
      </c>
    </row>
    <row r="51" spans="1:9" ht="24.95" customHeight="1">
      <c r="A51" s="4">
        <v>42</v>
      </c>
      <c r="B51" s="7" t="s">
        <v>147</v>
      </c>
      <c r="C51" s="7" t="s">
        <v>148</v>
      </c>
      <c r="D51" s="8" t="s">
        <v>126</v>
      </c>
      <c r="E51" s="8" t="s">
        <v>149</v>
      </c>
      <c r="F51" s="9">
        <v>10000</v>
      </c>
      <c r="G51" s="10">
        <v>0</v>
      </c>
      <c r="H51" s="10">
        <f t="shared" si="2"/>
        <v>10000</v>
      </c>
      <c r="I51" s="4" t="s">
        <v>18</v>
      </c>
    </row>
    <row r="52" spans="1:9" ht="24.95" customHeight="1">
      <c r="A52" s="4">
        <v>43</v>
      </c>
      <c r="B52" s="7" t="s">
        <v>150</v>
      </c>
      <c r="C52" s="4" t="s">
        <v>151</v>
      </c>
      <c r="D52" s="8" t="s">
        <v>126</v>
      </c>
      <c r="E52" s="4" t="s">
        <v>149</v>
      </c>
      <c r="F52" s="11">
        <v>10000</v>
      </c>
      <c r="G52" s="11">
        <v>0</v>
      </c>
      <c r="H52" s="10">
        <f t="shared" si="2"/>
        <v>10000</v>
      </c>
      <c r="I52" s="4" t="s">
        <v>18</v>
      </c>
    </row>
    <row r="53" spans="1:9" ht="24.95" customHeight="1">
      <c r="A53" s="4">
        <v>44</v>
      </c>
      <c r="B53" s="7" t="s">
        <v>152</v>
      </c>
      <c r="C53" s="4" t="s">
        <v>153</v>
      </c>
      <c r="D53" s="8" t="s">
        <v>126</v>
      </c>
      <c r="E53" s="4" t="s">
        <v>154</v>
      </c>
      <c r="F53" s="11">
        <v>15000</v>
      </c>
      <c r="G53" s="11">
        <v>0</v>
      </c>
      <c r="H53" s="10">
        <f t="shared" si="2"/>
        <v>15000</v>
      </c>
      <c r="I53" s="4" t="s">
        <v>18</v>
      </c>
    </row>
    <row r="54" spans="1:9" ht="24.95" customHeight="1">
      <c r="A54" s="4">
        <v>45</v>
      </c>
      <c r="B54" s="7" t="s">
        <v>155</v>
      </c>
      <c r="C54" s="4" t="s">
        <v>156</v>
      </c>
      <c r="D54" s="8" t="s">
        <v>126</v>
      </c>
      <c r="E54" s="4" t="s">
        <v>146</v>
      </c>
      <c r="F54" s="11">
        <v>10000</v>
      </c>
      <c r="G54" s="11">
        <v>0</v>
      </c>
      <c r="H54" s="10">
        <f t="shared" si="2"/>
        <v>10000</v>
      </c>
      <c r="I54" s="4" t="s">
        <v>18</v>
      </c>
    </row>
    <row r="55" spans="1:9" ht="24.95" customHeight="1">
      <c r="A55" s="4">
        <v>46</v>
      </c>
      <c r="B55" s="8" t="s">
        <v>157</v>
      </c>
      <c r="C55" s="8" t="s">
        <v>158</v>
      </c>
      <c r="D55" s="4" t="s">
        <v>126</v>
      </c>
      <c r="E55" s="4" t="s">
        <v>146</v>
      </c>
      <c r="F55" s="18">
        <v>15000</v>
      </c>
      <c r="G55" s="11">
        <v>0</v>
      </c>
      <c r="H55" s="10">
        <f>+G55+F55</f>
        <v>15000</v>
      </c>
      <c r="I55" s="4" t="s">
        <v>18</v>
      </c>
    </row>
    <row r="56" spans="1:9" ht="24.95" customHeight="1">
      <c r="A56" s="4">
        <v>47</v>
      </c>
      <c r="B56" s="8" t="s">
        <v>159</v>
      </c>
      <c r="C56" s="8" t="s">
        <v>160</v>
      </c>
      <c r="D56" s="4" t="s">
        <v>126</v>
      </c>
      <c r="E56" s="4" t="s">
        <v>146</v>
      </c>
      <c r="F56" s="18">
        <v>15000</v>
      </c>
      <c r="G56" s="11">
        <v>0</v>
      </c>
      <c r="H56" s="10">
        <f>+G56+F56</f>
        <v>15000</v>
      </c>
      <c r="I56" s="4" t="s">
        <v>18</v>
      </c>
    </row>
    <row r="57" spans="1:9" ht="24.95" customHeight="1">
      <c r="A57" s="4">
        <v>48</v>
      </c>
      <c r="B57" s="4" t="s">
        <v>161</v>
      </c>
      <c r="C57" s="4" t="s">
        <v>162</v>
      </c>
      <c r="D57" s="4" t="s">
        <v>163</v>
      </c>
      <c r="E57" s="4" t="s">
        <v>164</v>
      </c>
      <c r="F57" s="11">
        <v>8700</v>
      </c>
      <c r="G57" s="11">
        <v>0</v>
      </c>
      <c r="H57" s="10">
        <f t="shared" si="2"/>
        <v>8700</v>
      </c>
      <c r="I57" s="4" t="s">
        <v>30</v>
      </c>
    </row>
    <row r="58" spans="1:9" ht="24.95" customHeight="1">
      <c r="A58" s="4">
        <v>49</v>
      </c>
      <c r="B58" s="8" t="s">
        <v>165</v>
      </c>
      <c r="C58" s="8" t="s">
        <v>166</v>
      </c>
      <c r="D58" s="4" t="s">
        <v>167</v>
      </c>
      <c r="E58" s="4" t="s">
        <v>168</v>
      </c>
      <c r="F58" s="18">
        <v>22000</v>
      </c>
      <c r="G58" s="11">
        <v>0</v>
      </c>
      <c r="H58" s="10">
        <f>+G58+F58</f>
        <v>22000</v>
      </c>
      <c r="I58" s="4" t="s">
        <v>169</v>
      </c>
    </row>
    <row r="59" spans="1:9" ht="24.95" customHeight="1">
      <c r="A59" s="4">
        <v>50</v>
      </c>
      <c r="B59" s="8" t="s">
        <v>170</v>
      </c>
      <c r="C59" s="8" t="s">
        <v>171</v>
      </c>
      <c r="D59" s="4" t="s">
        <v>172</v>
      </c>
      <c r="E59" s="4" t="s">
        <v>173</v>
      </c>
      <c r="F59" s="11">
        <v>7000</v>
      </c>
      <c r="G59" s="11">
        <v>910</v>
      </c>
      <c r="H59" s="10">
        <f t="shared" ref="H59:H60" si="3">+G59+F59</f>
        <v>7910</v>
      </c>
      <c r="I59" s="4" t="s">
        <v>93</v>
      </c>
    </row>
    <row r="60" spans="1:9" ht="24.95" customHeight="1">
      <c r="A60" s="4">
        <v>51</v>
      </c>
      <c r="B60" s="8" t="s">
        <v>174</v>
      </c>
      <c r="C60" s="8" t="s">
        <v>175</v>
      </c>
      <c r="D60" s="4" t="s">
        <v>172</v>
      </c>
      <c r="E60" s="4" t="s">
        <v>173</v>
      </c>
      <c r="F60" s="11">
        <v>7000</v>
      </c>
      <c r="G60" s="11">
        <v>910</v>
      </c>
      <c r="H60" s="10">
        <f t="shared" si="3"/>
        <v>7910</v>
      </c>
      <c r="I60" s="4" t="s">
        <v>93</v>
      </c>
    </row>
    <row r="61" spans="1:9" ht="24.95" customHeight="1">
      <c r="A61" s="4">
        <v>52</v>
      </c>
      <c r="B61" s="8" t="s">
        <v>176</v>
      </c>
      <c r="C61" s="8" t="s">
        <v>177</v>
      </c>
      <c r="D61" s="4" t="s">
        <v>172</v>
      </c>
      <c r="E61" s="4" t="s">
        <v>173</v>
      </c>
      <c r="F61" s="11">
        <v>7300</v>
      </c>
      <c r="G61" s="11">
        <v>949</v>
      </c>
      <c r="H61" s="10" t="e">
        <f>[1]!Tabla1[[#This Row],[COMPLETIVO A SUELDO]]+[1]!Tabla1[[#This Row],[SUELDO BASE]]</f>
        <v>#REF!</v>
      </c>
      <c r="I61" s="4" t="s">
        <v>93</v>
      </c>
    </row>
    <row r="62" spans="1:9" ht="24.95" customHeight="1">
      <c r="A62" s="4">
        <v>53</v>
      </c>
      <c r="B62" s="8" t="s">
        <v>178</v>
      </c>
      <c r="C62" s="8" t="s">
        <v>179</v>
      </c>
      <c r="D62" s="4" t="s">
        <v>172</v>
      </c>
      <c r="E62" s="4" t="s">
        <v>173</v>
      </c>
      <c r="F62" s="11">
        <v>7300</v>
      </c>
      <c r="G62" s="11">
        <v>949</v>
      </c>
      <c r="H62" s="10">
        <f t="shared" ref="H62" si="4">+G62+F62</f>
        <v>8249</v>
      </c>
      <c r="I62" s="4" t="s">
        <v>93</v>
      </c>
    </row>
    <row r="63" spans="1:9" ht="24.95" customHeight="1">
      <c r="A63" s="4">
        <v>54</v>
      </c>
      <c r="B63" s="5" t="s">
        <v>180</v>
      </c>
      <c r="C63" s="5" t="s">
        <v>181</v>
      </c>
      <c r="D63" s="5" t="s">
        <v>172</v>
      </c>
      <c r="E63" s="5" t="s">
        <v>173</v>
      </c>
      <c r="F63" s="6">
        <v>7300</v>
      </c>
      <c r="G63" s="13">
        <v>949</v>
      </c>
      <c r="H63" s="6" t="e">
        <f>+[1]!Tabla1[[#This Row],[COMPLETIVO A SUELDO]]+[1]!Tabla1[[#This Row],[SUELDO BASE]]</f>
        <v>#REF!</v>
      </c>
      <c r="I63" s="5" t="s">
        <v>93</v>
      </c>
    </row>
    <row r="64" spans="1:9" ht="24.95" customHeight="1">
      <c r="A64" s="4">
        <v>55</v>
      </c>
      <c r="B64" s="5" t="s">
        <v>182</v>
      </c>
      <c r="C64" s="5" t="s">
        <v>183</v>
      </c>
      <c r="D64" s="5" t="s">
        <v>172</v>
      </c>
      <c r="E64" s="5" t="s">
        <v>173</v>
      </c>
      <c r="F64" s="6">
        <v>7300</v>
      </c>
      <c r="G64" s="6">
        <v>0</v>
      </c>
      <c r="H64" s="6">
        <f>+G64+F64</f>
        <v>7300</v>
      </c>
      <c r="I64" s="5" t="s">
        <v>18</v>
      </c>
    </row>
    <row r="65" spans="1:9" ht="24.95" customHeight="1">
      <c r="A65" s="4">
        <v>56</v>
      </c>
      <c r="B65" s="5" t="s">
        <v>184</v>
      </c>
      <c r="C65" s="5" t="s">
        <v>185</v>
      </c>
      <c r="D65" s="5" t="s">
        <v>172</v>
      </c>
      <c r="E65" s="5" t="s">
        <v>173</v>
      </c>
      <c r="F65" s="6">
        <v>7300</v>
      </c>
      <c r="G65" s="6">
        <v>0</v>
      </c>
      <c r="H65" s="6">
        <f>+G65+F65</f>
        <v>7300</v>
      </c>
      <c r="I65" s="5" t="s">
        <v>30</v>
      </c>
    </row>
    <row r="66" spans="1:9" ht="24.95" customHeight="1">
      <c r="A66" s="4">
        <v>57</v>
      </c>
      <c r="B66" s="5" t="s">
        <v>186</v>
      </c>
      <c r="C66" s="5" t="s">
        <v>187</v>
      </c>
      <c r="D66" s="5" t="s">
        <v>172</v>
      </c>
      <c r="E66" s="5" t="s">
        <v>173</v>
      </c>
      <c r="F66" s="6">
        <v>8049.84</v>
      </c>
      <c r="G66" s="6">
        <v>0</v>
      </c>
      <c r="H66" s="6">
        <f>+G66+F66</f>
        <v>8049.84</v>
      </c>
      <c r="I66" s="5" t="s">
        <v>18</v>
      </c>
    </row>
    <row r="67" spans="1:9" ht="24.95" customHeight="1">
      <c r="A67" s="4">
        <v>58</v>
      </c>
      <c r="B67" s="7" t="s">
        <v>188</v>
      </c>
      <c r="C67" s="7" t="s">
        <v>189</v>
      </c>
      <c r="D67" s="4" t="s">
        <v>172</v>
      </c>
      <c r="E67" s="19" t="s">
        <v>173</v>
      </c>
      <c r="F67" s="18">
        <v>8049</v>
      </c>
      <c r="G67" s="13">
        <v>0</v>
      </c>
      <c r="H67" s="10">
        <f>+G67+F67</f>
        <v>8049</v>
      </c>
      <c r="I67" s="4" t="s">
        <v>18</v>
      </c>
    </row>
    <row r="68" spans="1:9" ht="24.95" customHeight="1">
      <c r="A68" s="4">
        <v>59</v>
      </c>
      <c r="B68" s="7" t="s">
        <v>190</v>
      </c>
      <c r="C68" s="7" t="s">
        <v>189</v>
      </c>
      <c r="D68" s="4" t="s">
        <v>172</v>
      </c>
      <c r="E68" s="19" t="s">
        <v>173</v>
      </c>
      <c r="F68" s="18">
        <v>8049</v>
      </c>
      <c r="G68" s="13">
        <v>0</v>
      </c>
      <c r="H68" s="10">
        <f>+G68+F68</f>
        <v>8049</v>
      </c>
      <c r="I68" s="4" t="s">
        <v>18</v>
      </c>
    </row>
    <row r="69" spans="1:9" ht="24.95" customHeight="1">
      <c r="A69" s="4">
        <v>60</v>
      </c>
      <c r="B69" s="7" t="s">
        <v>191</v>
      </c>
      <c r="C69" s="7" t="s">
        <v>192</v>
      </c>
      <c r="D69" s="4" t="s">
        <v>172</v>
      </c>
      <c r="E69" s="19" t="s">
        <v>173</v>
      </c>
      <c r="F69" s="18">
        <v>8049</v>
      </c>
      <c r="G69" s="13">
        <v>0</v>
      </c>
      <c r="H69" s="10">
        <f>+G69+F69</f>
        <v>8049</v>
      </c>
      <c r="I69" s="4" t="s">
        <v>18</v>
      </c>
    </row>
    <row r="70" spans="1:9" s="20" customFormat="1" ht="24.95" customHeight="1">
      <c r="A70" s="4">
        <v>61</v>
      </c>
      <c r="B70" s="5" t="s">
        <v>193</v>
      </c>
      <c r="C70" s="5" t="s">
        <v>194</v>
      </c>
      <c r="D70" s="5" t="s">
        <v>172</v>
      </c>
      <c r="E70" s="5" t="s">
        <v>173</v>
      </c>
      <c r="F70" s="6">
        <v>7300</v>
      </c>
      <c r="G70" s="6">
        <v>0</v>
      </c>
      <c r="H70" s="6">
        <f>+G70+F70</f>
        <v>7300</v>
      </c>
      <c r="I70" s="5" t="s">
        <v>30</v>
      </c>
    </row>
    <row r="71" spans="1:9" ht="24.95" customHeight="1">
      <c r="A71" s="4">
        <v>62</v>
      </c>
      <c r="B71" s="12" t="s">
        <v>195</v>
      </c>
      <c r="C71" s="12" t="s">
        <v>196</v>
      </c>
      <c r="D71" s="12" t="s">
        <v>197</v>
      </c>
      <c r="E71" s="5" t="s">
        <v>198</v>
      </c>
      <c r="F71" s="13">
        <v>45000</v>
      </c>
      <c r="G71" s="13">
        <v>0</v>
      </c>
      <c r="H71" s="13" t="e">
        <f>+[1]!Tabla1[[#This Row],[COMPLETIVO A SUELDO]]+[1]!Tabla1[[#This Row],[SUELDO BASE]]</f>
        <v>#REF!</v>
      </c>
      <c r="I71" s="5" t="s">
        <v>18</v>
      </c>
    </row>
    <row r="72" spans="1:9" ht="24.95" customHeight="1">
      <c r="A72" s="4">
        <v>63</v>
      </c>
      <c r="B72" s="8" t="s">
        <v>199</v>
      </c>
      <c r="C72" s="8" t="s">
        <v>81</v>
      </c>
      <c r="D72" s="4" t="s">
        <v>200</v>
      </c>
      <c r="E72" s="4" t="s">
        <v>201</v>
      </c>
      <c r="F72" s="11">
        <v>7000</v>
      </c>
      <c r="G72" s="11">
        <v>1500</v>
      </c>
      <c r="H72" s="10">
        <f t="shared" ref="H72:H85" si="5">+G72+F72</f>
        <v>8500</v>
      </c>
      <c r="I72" s="4" t="s">
        <v>93</v>
      </c>
    </row>
    <row r="73" spans="1:9" ht="24.95" customHeight="1">
      <c r="A73" s="4">
        <v>64</v>
      </c>
      <c r="B73" s="8" t="s">
        <v>202</v>
      </c>
      <c r="C73" s="8" t="s">
        <v>203</v>
      </c>
      <c r="D73" s="4" t="s">
        <v>200</v>
      </c>
      <c r="E73" s="4" t="s">
        <v>201</v>
      </c>
      <c r="F73" s="21">
        <v>7000</v>
      </c>
      <c r="G73" s="11">
        <v>910</v>
      </c>
      <c r="H73" s="10">
        <f t="shared" si="5"/>
        <v>7910</v>
      </c>
      <c r="I73" s="4" t="s">
        <v>93</v>
      </c>
    </row>
    <row r="74" spans="1:9" ht="24.95" customHeight="1">
      <c r="A74" s="4">
        <v>65</v>
      </c>
      <c r="B74" s="5" t="s">
        <v>204</v>
      </c>
      <c r="C74" s="5" t="s">
        <v>205</v>
      </c>
      <c r="D74" s="5" t="s">
        <v>200</v>
      </c>
      <c r="E74" s="5" t="s">
        <v>201</v>
      </c>
      <c r="F74" s="18">
        <v>9000</v>
      </c>
      <c r="G74" s="6">
        <v>0</v>
      </c>
      <c r="H74" s="6">
        <f t="shared" si="5"/>
        <v>9000</v>
      </c>
      <c r="I74" s="5" t="s">
        <v>30</v>
      </c>
    </row>
    <row r="75" spans="1:9" ht="24.95" customHeight="1">
      <c r="A75" s="4">
        <v>66</v>
      </c>
      <c r="B75" s="5" t="s">
        <v>206</v>
      </c>
      <c r="C75" s="5" t="s">
        <v>207</v>
      </c>
      <c r="D75" s="5" t="s">
        <v>200</v>
      </c>
      <c r="E75" s="5" t="s">
        <v>201</v>
      </c>
      <c r="F75" s="18">
        <v>9000</v>
      </c>
      <c r="G75" s="6">
        <v>0</v>
      </c>
      <c r="H75" s="6">
        <f t="shared" si="5"/>
        <v>9000</v>
      </c>
      <c r="I75" s="5" t="s">
        <v>30</v>
      </c>
    </row>
    <row r="76" spans="1:9" ht="24.95" customHeight="1">
      <c r="A76" s="4">
        <v>67</v>
      </c>
      <c r="B76" s="5" t="s">
        <v>208</v>
      </c>
      <c r="C76" s="5" t="s">
        <v>209</v>
      </c>
      <c r="D76" s="5" t="s">
        <v>200</v>
      </c>
      <c r="E76" s="5" t="s">
        <v>201</v>
      </c>
      <c r="F76" s="18">
        <v>9000</v>
      </c>
      <c r="G76" s="6">
        <v>0</v>
      </c>
      <c r="H76" s="6">
        <f t="shared" si="5"/>
        <v>9000</v>
      </c>
      <c r="I76" s="5" t="s">
        <v>30</v>
      </c>
    </row>
    <row r="77" spans="1:9" ht="24.95" customHeight="1">
      <c r="A77" s="4">
        <v>68</v>
      </c>
      <c r="B77" s="5" t="s">
        <v>210</v>
      </c>
      <c r="C77" s="5" t="s">
        <v>211</v>
      </c>
      <c r="D77" s="5" t="s">
        <v>200</v>
      </c>
      <c r="E77" s="5" t="s">
        <v>201</v>
      </c>
      <c r="F77" s="18">
        <v>9000</v>
      </c>
      <c r="G77" s="6">
        <v>0</v>
      </c>
      <c r="H77" s="6">
        <f t="shared" si="5"/>
        <v>9000</v>
      </c>
      <c r="I77" s="5" t="s">
        <v>30</v>
      </c>
    </row>
    <row r="78" spans="1:9" ht="24.95" customHeight="1">
      <c r="A78" s="4">
        <v>69</v>
      </c>
      <c r="B78" s="5" t="s">
        <v>212</v>
      </c>
      <c r="C78" s="5" t="s">
        <v>213</v>
      </c>
      <c r="D78" s="5" t="s">
        <v>200</v>
      </c>
      <c r="E78" s="5" t="s">
        <v>201</v>
      </c>
      <c r="F78" s="18">
        <v>9000</v>
      </c>
      <c r="G78" s="6">
        <v>0</v>
      </c>
      <c r="H78" s="6">
        <f t="shared" si="5"/>
        <v>9000</v>
      </c>
      <c r="I78" s="5" t="s">
        <v>30</v>
      </c>
    </row>
    <row r="79" spans="1:9" ht="24.95" customHeight="1">
      <c r="A79" s="4">
        <v>70</v>
      </c>
      <c r="B79" s="5" t="s">
        <v>214</v>
      </c>
      <c r="C79" s="5" t="s">
        <v>215</v>
      </c>
      <c r="D79" s="5" t="s">
        <v>200</v>
      </c>
      <c r="E79" s="5" t="s">
        <v>201</v>
      </c>
      <c r="F79" s="18">
        <v>7300</v>
      </c>
      <c r="G79" s="6">
        <v>949</v>
      </c>
      <c r="H79" s="10">
        <f t="shared" si="5"/>
        <v>8249</v>
      </c>
      <c r="I79" s="5" t="s">
        <v>93</v>
      </c>
    </row>
    <row r="80" spans="1:9" ht="24.95" customHeight="1">
      <c r="A80" s="4">
        <v>71</v>
      </c>
      <c r="B80" s="5" t="s">
        <v>216</v>
      </c>
      <c r="C80" s="5" t="s">
        <v>217</v>
      </c>
      <c r="D80" s="5" t="s">
        <v>200</v>
      </c>
      <c r="E80" s="5" t="s">
        <v>201</v>
      </c>
      <c r="F80" s="6">
        <v>9000</v>
      </c>
      <c r="G80" s="6">
        <v>0</v>
      </c>
      <c r="H80" s="10">
        <f t="shared" si="5"/>
        <v>9000</v>
      </c>
      <c r="I80" s="5" t="s">
        <v>30</v>
      </c>
    </row>
    <row r="81" spans="1:9" s="20" customFormat="1" ht="24.95" customHeight="1">
      <c r="A81" s="4">
        <v>72</v>
      </c>
      <c r="B81" s="5" t="s">
        <v>218</v>
      </c>
      <c r="C81" s="5" t="s">
        <v>219</v>
      </c>
      <c r="D81" s="5" t="s">
        <v>200</v>
      </c>
      <c r="E81" s="5" t="s">
        <v>201</v>
      </c>
      <c r="F81" s="18">
        <v>7300</v>
      </c>
      <c r="G81" s="6">
        <v>949</v>
      </c>
      <c r="H81" s="10">
        <f>+G81+F81</f>
        <v>8249</v>
      </c>
      <c r="I81" s="5" t="s">
        <v>93</v>
      </c>
    </row>
    <row r="82" spans="1:9" ht="24.95" customHeight="1">
      <c r="A82" s="4">
        <v>73</v>
      </c>
      <c r="B82" s="8" t="s">
        <v>220</v>
      </c>
      <c r="C82" s="8" t="s">
        <v>221</v>
      </c>
      <c r="D82" s="4" t="s">
        <v>222</v>
      </c>
      <c r="E82" s="4" t="s">
        <v>223</v>
      </c>
      <c r="F82" s="22">
        <v>8000</v>
      </c>
      <c r="G82" s="11">
        <v>0</v>
      </c>
      <c r="H82" s="10">
        <f t="shared" si="5"/>
        <v>8000</v>
      </c>
      <c r="I82" s="4" t="s">
        <v>18</v>
      </c>
    </row>
    <row r="83" spans="1:9" ht="24.95" customHeight="1">
      <c r="A83" s="4">
        <v>74</v>
      </c>
      <c r="B83" s="8" t="s">
        <v>224</v>
      </c>
      <c r="C83" s="8" t="s">
        <v>225</v>
      </c>
      <c r="D83" s="4" t="s">
        <v>222</v>
      </c>
      <c r="E83" s="5" t="s">
        <v>226</v>
      </c>
      <c r="F83" s="18">
        <v>8000</v>
      </c>
      <c r="G83" s="6">
        <v>0</v>
      </c>
      <c r="H83" s="10">
        <f t="shared" si="5"/>
        <v>8000</v>
      </c>
      <c r="I83" s="4" t="s">
        <v>18</v>
      </c>
    </row>
    <row r="84" spans="1:9" ht="24.95" customHeight="1">
      <c r="A84" s="4">
        <v>75</v>
      </c>
      <c r="B84" s="7" t="s">
        <v>227</v>
      </c>
      <c r="C84" s="7" t="s">
        <v>228</v>
      </c>
      <c r="D84" s="4" t="s">
        <v>229</v>
      </c>
      <c r="E84" s="4" t="s">
        <v>230</v>
      </c>
      <c r="F84" s="17">
        <v>10000</v>
      </c>
      <c r="G84" s="17">
        <v>0</v>
      </c>
      <c r="H84" s="9">
        <f t="shared" si="5"/>
        <v>10000</v>
      </c>
      <c r="I84" s="4" t="s">
        <v>231</v>
      </c>
    </row>
    <row r="85" spans="1:9" ht="24.95" customHeight="1">
      <c r="A85" s="4">
        <v>76</v>
      </c>
      <c r="B85" s="8" t="s">
        <v>232</v>
      </c>
      <c r="C85" s="8" t="s">
        <v>233</v>
      </c>
      <c r="D85" s="4" t="s">
        <v>234</v>
      </c>
      <c r="E85" s="4" t="s">
        <v>235</v>
      </c>
      <c r="F85" s="11">
        <v>7000</v>
      </c>
      <c r="G85" s="11">
        <v>3500</v>
      </c>
      <c r="H85" s="10">
        <f t="shared" si="5"/>
        <v>10500</v>
      </c>
      <c r="I85" s="4" t="s">
        <v>18</v>
      </c>
    </row>
    <row r="86" spans="1:9" ht="24.95" customHeight="1">
      <c r="A86" s="4">
        <v>77</v>
      </c>
      <c r="B86" s="7" t="s">
        <v>236</v>
      </c>
      <c r="C86" s="7" t="s">
        <v>237</v>
      </c>
      <c r="D86" s="8" t="s">
        <v>238</v>
      </c>
      <c r="E86" s="8" t="s">
        <v>239</v>
      </c>
      <c r="F86" s="9">
        <v>25000</v>
      </c>
      <c r="G86" s="10">
        <v>0</v>
      </c>
      <c r="H86" s="23" t="e">
        <f>[1]!Tabla1[[#This Row],[COMPLETIVO A SUELDO]]+[1]!Tabla1[[#This Row],[SUELDO BASE]]</f>
        <v>#REF!</v>
      </c>
      <c r="I86" s="4" t="s">
        <v>18</v>
      </c>
    </row>
    <row r="87" spans="1:9" ht="24.95" customHeight="1">
      <c r="A87" s="4">
        <v>78</v>
      </c>
      <c r="B87" s="7" t="s">
        <v>240</v>
      </c>
      <c r="C87" s="4" t="s">
        <v>241</v>
      </c>
      <c r="D87" s="4" t="s">
        <v>238</v>
      </c>
      <c r="E87" s="5" t="s">
        <v>242</v>
      </c>
      <c r="F87" s="6">
        <v>10500</v>
      </c>
      <c r="G87" s="6">
        <v>9500</v>
      </c>
      <c r="H87" s="10">
        <f>+G87+F87</f>
        <v>20000</v>
      </c>
      <c r="I87" s="4" t="s">
        <v>18</v>
      </c>
    </row>
    <row r="88" spans="1:9" ht="24.95" customHeight="1">
      <c r="A88" s="4">
        <v>79</v>
      </c>
      <c r="B88" s="7" t="s">
        <v>243</v>
      </c>
      <c r="C88" s="7" t="s">
        <v>244</v>
      </c>
      <c r="D88" s="4" t="s">
        <v>245</v>
      </c>
      <c r="E88" s="4" t="s">
        <v>239</v>
      </c>
      <c r="F88" s="11">
        <v>20000</v>
      </c>
      <c r="G88" s="11">
        <v>0</v>
      </c>
      <c r="H88" s="10">
        <f t="shared" ref="H88:H92" si="6">+G88+F88</f>
        <v>20000</v>
      </c>
      <c r="I88" s="4" t="s">
        <v>18</v>
      </c>
    </row>
    <row r="89" spans="1:9" ht="24.95" customHeight="1">
      <c r="A89" s="4">
        <v>80</v>
      </c>
      <c r="B89" s="8" t="s">
        <v>246</v>
      </c>
      <c r="C89" s="8" t="s">
        <v>247</v>
      </c>
      <c r="D89" s="4" t="s">
        <v>248</v>
      </c>
      <c r="E89" s="5" t="s">
        <v>249</v>
      </c>
      <c r="F89" s="18">
        <v>9500</v>
      </c>
      <c r="G89" s="6">
        <v>0</v>
      </c>
      <c r="H89" s="10">
        <f t="shared" si="6"/>
        <v>9500</v>
      </c>
      <c r="I89" s="4" t="s">
        <v>18</v>
      </c>
    </row>
    <row r="90" spans="1:9" ht="24.95" customHeight="1">
      <c r="A90" s="4">
        <v>81</v>
      </c>
      <c r="B90" s="8" t="s">
        <v>250</v>
      </c>
      <c r="C90" s="8" t="s">
        <v>251</v>
      </c>
      <c r="D90" s="4" t="s">
        <v>252</v>
      </c>
      <c r="E90" s="4" t="s">
        <v>253</v>
      </c>
      <c r="F90" s="11">
        <v>35000</v>
      </c>
      <c r="G90" s="11">
        <v>0</v>
      </c>
      <c r="H90" s="10">
        <f t="shared" si="6"/>
        <v>35000</v>
      </c>
      <c r="I90" s="4" t="s">
        <v>18</v>
      </c>
    </row>
    <row r="91" spans="1:9" ht="24.95" customHeight="1">
      <c r="A91" s="4">
        <v>82</v>
      </c>
      <c r="B91" s="5" t="s">
        <v>254</v>
      </c>
      <c r="C91" s="5" t="s">
        <v>255</v>
      </c>
      <c r="D91" s="5" t="s">
        <v>252</v>
      </c>
      <c r="E91" s="5" t="s">
        <v>256</v>
      </c>
      <c r="F91" s="6">
        <f>12000+5000</f>
        <v>17000</v>
      </c>
      <c r="G91" s="6">
        <v>0</v>
      </c>
      <c r="H91" s="10">
        <f t="shared" si="6"/>
        <v>17000</v>
      </c>
      <c r="I91" s="5" t="s">
        <v>30</v>
      </c>
    </row>
    <row r="92" spans="1:9" ht="24.95" customHeight="1">
      <c r="A92" s="4">
        <v>83</v>
      </c>
      <c r="B92" s="5" t="s">
        <v>257</v>
      </c>
      <c r="C92" s="5" t="s">
        <v>258</v>
      </c>
      <c r="D92" s="5" t="s">
        <v>252</v>
      </c>
      <c r="E92" s="5" t="s">
        <v>256</v>
      </c>
      <c r="F92" s="6">
        <v>12000</v>
      </c>
      <c r="G92" s="6">
        <v>0</v>
      </c>
      <c r="H92" s="10">
        <f t="shared" si="6"/>
        <v>12000</v>
      </c>
      <c r="I92" s="5" t="s">
        <v>18</v>
      </c>
    </row>
    <row r="93" spans="1:9" ht="24.95" customHeight="1">
      <c r="A93" s="4">
        <v>84</v>
      </c>
      <c r="B93" s="7" t="s">
        <v>259</v>
      </c>
      <c r="C93" s="7" t="s">
        <v>260</v>
      </c>
      <c r="D93" s="8" t="s">
        <v>261</v>
      </c>
      <c r="E93" s="8" t="s">
        <v>262</v>
      </c>
      <c r="F93" s="10">
        <v>20000</v>
      </c>
      <c r="G93" s="10">
        <v>10000</v>
      </c>
      <c r="H93" s="10">
        <f>+G93+F93</f>
        <v>30000</v>
      </c>
      <c r="I93" s="4" t="s">
        <v>93</v>
      </c>
    </row>
    <row r="94" spans="1:9" ht="24.95" customHeight="1">
      <c r="A94" s="4">
        <v>85</v>
      </c>
      <c r="B94" s="8" t="s">
        <v>263</v>
      </c>
      <c r="C94" s="8" t="s">
        <v>264</v>
      </c>
      <c r="D94" s="4" t="s">
        <v>261</v>
      </c>
      <c r="E94" s="4" t="s">
        <v>265</v>
      </c>
      <c r="F94" s="11">
        <v>15000</v>
      </c>
      <c r="G94" s="11">
        <v>0</v>
      </c>
      <c r="H94" s="10">
        <f t="shared" ref="H94:H96" si="7">+G94+F94</f>
        <v>15000</v>
      </c>
      <c r="I94" s="4" t="s">
        <v>30</v>
      </c>
    </row>
    <row r="95" spans="1:9" ht="24.95" customHeight="1">
      <c r="A95" s="4">
        <v>86</v>
      </c>
      <c r="B95" s="8" t="s">
        <v>266</v>
      </c>
      <c r="C95" s="8" t="s">
        <v>267</v>
      </c>
      <c r="D95" s="4" t="s">
        <v>261</v>
      </c>
      <c r="E95" s="4" t="s">
        <v>265</v>
      </c>
      <c r="F95" s="11">
        <v>10000</v>
      </c>
      <c r="G95" s="11">
        <v>0</v>
      </c>
      <c r="H95" s="10">
        <f t="shared" si="7"/>
        <v>10000</v>
      </c>
      <c r="I95" s="4" t="s">
        <v>30</v>
      </c>
    </row>
    <row r="96" spans="1:9" ht="24.95" customHeight="1">
      <c r="A96" s="4">
        <v>87</v>
      </c>
      <c r="B96" s="5" t="s">
        <v>268</v>
      </c>
      <c r="C96" s="5" t="s">
        <v>269</v>
      </c>
      <c r="D96" s="5" t="s">
        <v>270</v>
      </c>
      <c r="E96" s="5" t="s">
        <v>21</v>
      </c>
      <c r="F96" s="9">
        <v>15000</v>
      </c>
      <c r="G96" s="6">
        <v>0</v>
      </c>
      <c r="H96" s="10">
        <f t="shared" si="7"/>
        <v>15000</v>
      </c>
      <c r="I96" s="5" t="s">
        <v>18</v>
      </c>
    </row>
    <row r="97" spans="1:9" ht="24.95" customHeight="1">
      <c r="A97" s="4">
        <v>88</v>
      </c>
      <c r="B97" s="5" t="s">
        <v>271</v>
      </c>
      <c r="C97" s="5" t="s">
        <v>272</v>
      </c>
      <c r="D97" s="5" t="s">
        <v>273</v>
      </c>
      <c r="E97" s="5" t="s">
        <v>21</v>
      </c>
      <c r="F97" s="9">
        <v>10000</v>
      </c>
      <c r="G97" s="6">
        <v>0</v>
      </c>
      <c r="H97" s="10">
        <f>+G97+F97</f>
        <v>10000</v>
      </c>
      <c r="I97" s="5" t="s">
        <v>18</v>
      </c>
    </row>
    <row r="98" spans="1:9" ht="24.95" customHeight="1">
      <c r="A98" s="4">
        <v>89</v>
      </c>
      <c r="B98" s="8" t="s">
        <v>274</v>
      </c>
      <c r="C98" s="8" t="s">
        <v>275</v>
      </c>
      <c r="D98" s="4" t="s">
        <v>276</v>
      </c>
      <c r="E98" s="4" t="s">
        <v>277</v>
      </c>
      <c r="F98" s="11">
        <v>12000</v>
      </c>
      <c r="G98" s="11">
        <v>0</v>
      </c>
      <c r="H98" s="10">
        <f t="shared" ref="H98:H108" si="8">+G98+F98</f>
        <v>12000</v>
      </c>
      <c r="I98" s="4" t="s">
        <v>18</v>
      </c>
    </row>
    <row r="99" spans="1:9" ht="24.95" customHeight="1">
      <c r="A99" s="4">
        <v>90</v>
      </c>
      <c r="B99" s="8" t="s">
        <v>278</v>
      </c>
      <c r="C99" s="8" t="s">
        <v>279</v>
      </c>
      <c r="D99" s="4" t="s">
        <v>280</v>
      </c>
      <c r="E99" s="4" t="s">
        <v>21</v>
      </c>
      <c r="F99" s="11">
        <v>12000</v>
      </c>
      <c r="G99" s="11">
        <v>0</v>
      </c>
      <c r="H99" s="10">
        <f t="shared" si="8"/>
        <v>12000</v>
      </c>
      <c r="I99" s="4" t="s">
        <v>18</v>
      </c>
    </row>
    <row r="100" spans="1:9" ht="24.95" customHeight="1">
      <c r="A100" s="4">
        <v>91</v>
      </c>
      <c r="B100" s="8" t="s">
        <v>281</v>
      </c>
      <c r="C100" s="8" t="s">
        <v>282</v>
      </c>
      <c r="D100" s="4" t="s">
        <v>283</v>
      </c>
      <c r="E100" s="4" t="s">
        <v>284</v>
      </c>
      <c r="F100" s="11">
        <v>15000</v>
      </c>
      <c r="G100" s="11">
        <v>975</v>
      </c>
      <c r="H100" s="10">
        <f t="shared" si="8"/>
        <v>15975</v>
      </c>
      <c r="I100" s="4" t="s">
        <v>18</v>
      </c>
    </row>
    <row r="101" spans="1:9" ht="24.95" customHeight="1">
      <c r="A101" s="4">
        <v>92</v>
      </c>
      <c r="B101" s="8" t="s">
        <v>285</v>
      </c>
      <c r="C101" s="8" t="s">
        <v>286</v>
      </c>
      <c r="D101" s="14" t="s">
        <v>287</v>
      </c>
      <c r="E101" s="14" t="s">
        <v>288</v>
      </c>
      <c r="F101" s="21">
        <v>8000</v>
      </c>
      <c r="G101" s="15">
        <v>0</v>
      </c>
      <c r="H101" s="10">
        <f t="shared" si="8"/>
        <v>8000</v>
      </c>
      <c r="I101" s="4" t="s">
        <v>18</v>
      </c>
    </row>
    <row r="102" spans="1:9" ht="24.95" customHeight="1">
      <c r="A102" s="4">
        <v>93</v>
      </c>
      <c r="B102" s="7" t="s">
        <v>289</v>
      </c>
      <c r="C102" s="7" t="s">
        <v>290</v>
      </c>
      <c r="D102" s="4" t="s">
        <v>291</v>
      </c>
      <c r="E102" s="4" t="s">
        <v>292</v>
      </c>
      <c r="F102" s="21">
        <v>45000</v>
      </c>
      <c r="G102" s="11">
        <v>0</v>
      </c>
      <c r="H102" s="10">
        <f t="shared" si="8"/>
        <v>45000</v>
      </c>
      <c r="I102" s="4" t="s">
        <v>30</v>
      </c>
    </row>
    <row r="103" spans="1:9" ht="24.95" customHeight="1">
      <c r="A103" s="4">
        <v>94</v>
      </c>
      <c r="B103" s="7" t="s">
        <v>293</v>
      </c>
      <c r="C103" s="7" t="s">
        <v>294</v>
      </c>
      <c r="D103" s="4" t="s">
        <v>291</v>
      </c>
      <c r="E103" s="4" t="s">
        <v>295</v>
      </c>
      <c r="F103" s="11">
        <v>35000</v>
      </c>
      <c r="G103" s="11">
        <v>0</v>
      </c>
      <c r="H103" s="10">
        <f t="shared" si="8"/>
        <v>35000</v>
      </c>
      <c r="I103" s="4" t="s">
        <v>18</v>
      </c>
    </row>
    <row r="104" spans="1:9" ht="24.95" customHeight="1">
      <c r="A104" s="4">
        <v>95</v>
      </c>
      <c r="B104" s="7" t="s">
        <v>296</v>
      </c>
      <c r="C104" s="7" t="s">
        <v>297</v>
      </c>
      <c r="D104" s="4" t="s">
        <v>291</v>
      </c>
      <c r="E104" s="4" t="s">
        <v>298</v>
      </c>
      <c r="F104" s="11">
        <v>35000</v>
      </c>
      <c r="G104" s="11">
        <v>0</v>
      </c>
      <c r="H104" s="10">
        <f t="shared" si="8"/>
        <v>35000</v>
      </c>
      <c r="I104" s="4" t="s">
        <v>18</v>
      </c>
    </row>
    <row r="105" spans="1:9" ht="24.95" customHeight="1">
      <c r="A105" s="4">
        <v>96</v>
      </c>
      <c r="B105" s="7" t="s">
        <v>299</v>
      </c>
      <c r="C105" s="7" t="s">
        <v>300</v>
      </c>
      <c r="D105" s="4" t="s">
        <v>291</v>
      </c>
      <c r="E105" s="4" t="s">
        <v>301</v>
      </c>
      <c r="F105" s="11">
        <v>35000</v>
      </c>
      <c r="G105" s="11">
        <v>0</v>
      </c>
      <c r="H105" s="10">
        <f t="shared" si="8"/>
        <v>35000</v>
      </c>
      <c r="I105" s="4" t="s">
        <v>18</v>
      </c>
    </row>
    <row r="106" spans="1:9" ht="24.95" customHeight="1">
      <c r="A106" s="4">
        <v>97</v>
      </c>
      <c r="B106" s="7" t="s">
        <v>302</v>
      </c>
      <c r="C106" s="4" t="s">
        <v>303</v>
      </c>
      <c r="D106" s="4" t="s">
        <v>304</v>
      </c>
      <c r="E106" s="5" t="s">
        <v>21</v>
      </c>
      <c r="F106" s="6">
        <v>10000</v>
      </c>
      <c r="G106" s="6">
        <v>0</v>
      </c>
      <c r="H106" s="10">
        <f t="shared" si="8"/>
        <v>10000</v>
      </c>
      <c r="I106" s="4" t="s">
        <v>18</v>
      </c>
    </row>
    <row r="107" spans="1:9" ht="24.95" customHeight="1">
      <c r="A107" s="4">
        <v>98</v>
      </c>
      <c r="B107" s="7" t="s">
        <v>305</v>
      </c>
      <c r="C107" s="7" t="s">
        <v>306</v>
      </c>
      <c r="D107" s="8" t="s">
        <v>307</v>
      </c>
      <c r="E107" s="8" t="s">
        <v>308</v>
      </c>
      <c r="F107" s="21">
        <v>9000</v>
      </c>
      <c r="G107" s="10">
        <v>0</v>
      </c>
      <c r="H107" s="10">
        <f t="shared" si="8"/>
        <v>9000</v>
      </c>
      <c r="I107" s="4" t="s">
        <v>18</v>
      </c>
    </row>
    <row r="108" spans="1:9" ht="24.95" customHeight="1">
      <c r="A108" s="4">
        <v>99</v>
      </c>
      <c r="B108" s="5" t="s">
        <v>309</v>
      </c>
      <c r="C108" s="5" t="s">
        <v>310</v>
      </c>
      <c r="D108" s="5" t="s">
        <v>311</v>
      </c>
      <c r="E108" s="5" t="s">
        <v>312</v>
      </c>
      <c r="F108" s="6">
        <v>15000</v>
      </c>
      <c r="G108" s="6">
        <v>0</v>
      </c>
      <c r="H108" s="10">
        <f t="shared" si="8"/>
        <v>15000</v>
      </c>
      <c r="I108" s="5" t="s">
        <v>18</v>
      </c>
    </row>
    <row r="109" spans="1:9" ht="24.95" customHeight="1">
      <c r="A109" s="4">
        <v>100</v>
      </c>
      <c r="B109" s="5" t="s">
        <v>313</v>
      </c>
      <c r="C109" s="5" t="s">
        <v>314</v>
      </c>
      <c r="D109" s="5" t="s">
        <v>315</v>
      </c>
      <c r="E109" s="5" t="s">
        <v>21</v>
      </c>
      <c r="F109" s="6">
        <v>12000</v>
      </c>
      <c r="G109" s="6">
        <v>0</v>
      </c>
      <c r="H109" s="10">
        <f>+G109+F109</f>
        <v>12000</v>
      </c>
      <c r="I109" s="5" t="s">
        <v>18</v>
      </c>
    </row>
    <row r="110" spans="1:9">
      <c r="A110" s="4">
        <v>101</v>
      </c>
      <c r="B110" s="24" t="s">
        <v>316</v>
      </c>
      <c r="C110" s="25" t="s">
        <v>317</v>
      </c>
      <c r="D110" s="25" t="s">
        <v>273</v>
      </c>
      <c r="E110" s="25" t="s">
        <v>318</v>
      </c>
      <c r="F110" s="26">
        <v>6652.76</v>
      </c>
      <c r="G110" s="27">
        <f>1347.24</f>
        <v>1347.24</v>
      </c>
      <c r="H110" s="28">
        <f t="shared" ref="H110:H145" si="9">G110+F110</f>
        <v>8000</v>
      </c>
      <c r="I110" s="25" t="s">
        <v>18</v>
      </c>
    </row>
    <row r="111" spans="1:9">
      <c r="A111" s="4">
        <v>102</v>
      </c>
      <c r="B111" s="24" t="s">
        <v>319</v>
      </c>
      <c r="C111" s="25" t="s">
        <v>320</v>
      </c>
      <c r="D111" s="25" t="s">
        <v>273</v>
      </c>
      <c r="E111" s="25" t="s">
        <v>318</v>
      </c>
      <c r="F111" s="29">
        <v>8000</v>
      </c>
      <c r="G111" s="28">
        <v>1040</v>
      </c>
      <c r="H111" s="28">
        <f t="shared" si="9"/>
        <v>9040</v>
      </c>
      <c r="I111" s="25" t="s">
        <v>18</v>
      </c>
    </row>
    <row r="112" spans="1:9">
      <c r="A112" s="4">
        <v>103</v>
      </c>
      <c r="B112" s="24" t="s">
        <v>321</v>
      </c>
      <c r="C112" s="25" t="s">
        <v>322</v>
      </c>
      <c r="D112" s="25" t="s">
        <v>273</v>
      </c>
      <c r="E112" s="25" t="s">
        <v>318</v>
      </c>
      <c r="F112" s="29">
        <v>8000</v>
      </c>
      <c r="G112" s="30">
        <v>1040</v>
      </c>
      <c r="H112" s="28">
        <f t="shared" si="9"/>
        <v>9040</v>
      </c>
      <c r="I112" s="25" t="s">
        <v>18</v>
      </c>
    </row>
    <row r="113" spans="1:9">
      <c r="A113" s="4">
        <v>104</v>
      </c>
      <c r="B113" s="24" t="s">
        <v>323</v>
      </c>
      <c r="C113" s="25" t="s">
        <v>324</v>
      </c>
      <c r="D113" s="25" t="s">
        <v>304</v>
      </c>
      <c r="E113" s="25" t="s">
        <v>325</v>
      </c>
      <c r="F113" s="31">
        <v>10000</v>
      </c>
      <c r="G113" s="28">
        <v>0</v>
      </c>
      <c r="H113" s="28">
        <f t="shared" si="9"/>
        <v>10000</v>
      </c>
      <c r="I113" s="25" t="s">
        <v>18</v>
      </c>
    </row>
    <row r="114" spans="1:9" ht="30">
      <c r="A114" s="4">
        <v>105</v>
      </c>
      <c r="B114" s="32" t="s">
        <v>326</v>
      </c>
      <c r="C114" s="32" t="s">
        <v>327</v>
      </c>
      <c r="D114" s="32" t="s">
        <v>273</v>
      </c>
      <c r="E114" s="32" t="s">
        <v>328</v>
      </c>
      <c r="F114" s="28">
        <v>8000</v>
      </c>
      <c r="G114" s="28">
        <v>1040</v>
      </c>
      <c r="H114" s="28">
        <f t="shared" si="9"/>
        <v>9040</v>
      </c>
      <c r="I114" s="33" t="s">
        <v>329</v>
      </c>
    </row>
    <row r="115" spans="1:9" ht="30">
      <c r="A115" s="4">
        <v>106</v>
      </c>
      <c r="B115" s="24" t="s">
        <v>330</v>
      </c>
      <c r="C115" s="32" t="s">
        <v>331</v>
      </c>
      <c r="D115" s="32" t="s">
        <v>273</v>
      </c>
      <c r="E115" s="32" t="s">
        <v>328</v>
      </c>
      <c r="F115" s="28">
        <v>9000</v>
      </c>
      <c r="G115" s="28"/>
      <c r="H115" s="28">
        <f t="shared" si="9"/>
        <v>9000</v>
      </c>
      <c r="I115" s="33" t="s">
        <v>332</v>
      </c>
    </row>
    <row r="116" spans="1:9">
      <c r="A116" s="4">
        <v>107</v>
      </c>
      <c r="B116" s="34" t="s">
        <v>333</v>
      </c>
      <c r="C116" s="34" t="s">
        <v>317</v>
      </c>
      <c r="D116" s="34" t="s">
        <v>304</v>
      </c>
      <c r="E116" s="34" t="s">
        <v>325</v>
      </c>
      <c r="F116" s="35">
        <v>15000</v>
      </c>
      <c r="G116" s="21">
        <v>0</v>
      </c>
      <c r="H116" s="28">
        <f t="shared" si="9"/>
        <v>15000</v>
      </c>
      <c r="I116" s="34" t="s">
        <v>18</v>
      </c>
    </row>
    <row r="117" spans="1:9">
      <c r="A117" s="4">
        <v>108</v>
      </c>
      <c r="B117" s="12" t="s">
        <v>334</v>
      </c>
      <c r="C117" s="12" t="s">
        <v>335</v>
      </c>
      <c r="D117" s="12" t="s">
        <v>336</v>
      </c>
      <c r="E117" s="36" t="s">
        <v>337</v>
      </c>
      <c r="F117" s="37">
        <f>14000+14000</f>
        <v>28000</v>
      </c>
      <c r="G117" s="22">
        <v>0</v>
      </c>
      <c r="H117" s="22">
        <f t="shared" si="9"/>
        <v>28000</v>
      </c>
      <c r="I117" s="12" t="s">
        <v>18</v>
      </c>
    </row>
    <row r="118" spans="1:9">
      <c r="A118" s="4">
        <v>109</v>
      </c>
      <c r="B118" s="12" t="s">
        <v>338</v>
      </c>
      <c r="C118" s="12" t="s">
        <v>339</v>
      </c>
      <c r="D118" s="12" t="s">
        <v>336</v>
      </c>
      <c r="E118" s="36" t="s">
        <v>340</v>
      </c>
      <c r="F118" s="38">
        <v>28000</v>
      </c>
      <c r="G118" s="22">
        <v>0</v>
      </c>
      <c r="H118" s="22">
        <f t="shared" si="9"/>
        <v>28000</v>
      </c>
      <c r="I118" s="12" t="s">
        <v>18</v>
      </c>
    </row>
    <row r="119" spans="1:9">
      <c r="A119" s="4">
        <v>110</v>
      </c>
      <c r="B119" s="12" t="s">
        <v>341</v>
      </c>
      <c r="C119" s="12" t="s">
        <v>342</v>
      </c>
      <c r="D119" s="12" t="s">
        <v>336</v>
      </c>
      <c r="E119" s="36" t="s">
        <v>343</v>
      </c>
      <c r="F119" s="38">
        <v>20000</v>
      </c>
      <c r="G119" s="22">
        <v>0</v>
      </c>
      <c r="H119" s="22">
        <f t="shared" si="9"/>
        <v>20000</v>
      </c>
      <c r="I119" s="5" t="s">
        <v>18</v>
      </c>
    </row>
    <row r="120" spans="1:9">
      <c r="A120" s="4">
        <v>111</v>
      </c>
      <c r="B120" s="12" t="s">
        <v>344</v>
      </c>
      <c r="C120" s="12" t="s">
        <v>345</v>
      </c>
      <c r="D120" s="12" t="s">
        <v>336</v>
      </c>
      <c r="E120" s="39" t="s">
        <v>346</v>
      </c>
      <c r="F120" s="37">
        <v>28000</v>
      </c>
      <c r="G120" s="22">
        <v>0</v>
      </c>
      <c r="H120" s="22">
        <f t="shared" si="9"/>
        <v>28000</v>
      </c>
      <c r="I120" s="12" t="s">
        <v>18</v>
      </c>
    </row>
    <row r="121" spans="1:9">
      <c r="A121" s="4">
        <v>112</v>
      </c>
      <c r="B121" s="12" t="s">
        <v>347</v>
      </c>
      <c r="C121" s="12" t="s">
        <v>348</v>
      </c>
      <c r="D121" s="12" t="s">
        <v>336</v>
      </c>
      <c r="E121" s="12" t="s">
        <v>349</v>
      </c>
      <c r="F121" s="37">
        <v>10000</v>
      </c>
      <c r="G121" s="22">
        <v>0</v>
      </c>
      <c r="H121" s="22">
        <f t="shared" si="9"/>
        <v>10000</v>
      </c>
      <c r="I121" s="5" t="s">
        <v>30</v>
      </c>
    </row>
    <row r="122" spans="1:9">
      <c r="A122" s="4">
        <v>113</v>
      </c>
      <c r="B122" s="12" t="s">
        <v>350</v>
      </c>
      <c r="C122" s="12" t="s">
        <v>351</v>
      </c>
      <c r="D122" s="12" t="s">
        <v>336</v>
      </c>
      <c r="E122" s="12" t="s">
        <v>349</v>
      </c>
      <c r="F122" s="37">
        <v>10000</v>
      </c>
      <c r="G122" s="22">
        <v>0</v>
      </c>
      <c r="H122" s="22">
        <f t="shared" si="9"/>
        <v>10000</v>
      </c>
      <c r="I122" s="5" t="s">
        <v>30</v>
      </c>
    </row>
    <row r="123" spans="1:9">
      <c r="A123" s="4">
        <v>114</v>
      </c>
      <c r="B123" s="12" t="s">
        <v>352</v>
      </c>
      <c r="C123" s="12" t="s">
        <v>353</v>
      </c>
      <c r="D123" s="12" t="s">
        <v>336</v>
      </c>
      <c r="E123" s="12" t="s">
        <v>354</v>
      </c>
      <c r="F123" s="37">
        <v>10000</v>
      </c>
      <c r="G123" s="22">
        <v>0</v>
      </c>
      <c r="H123" s="22">
        <f t="shared" si="9"/>
        <v>10000</v>
      </c>
      <c r="I123" s="5" t="s">
        <v>30</v>
      </c>
    </row>
    <row r="124" spans="1:9">
      <c r="A124" s="4">
        <v>115</v>
      </c>
      <c r="B124" s="39" t="s">
        <v>355</v>
      </c>
      <c r="C124" s="12" t="s">
        <v>356</v>
      </c>
      <c r="D124" s="12" t="s">
        <v>336</v>
      </c>
      <c r="E124" s="12" t="s">
        <v>357</v>
      </c>
      <c r="F124" s="37">
        <f>12000+6000</f>
        <v>18000</v>
      </c>
      <c r="G124" s="22">
        <v>0</v>
      </c>
      <c r="H124" s="22">
        <f t="shared" si="9"/>
        <v>18000</v>
      </c>
      <c r="I124" s="12" t="s">
        <v>18</v>
      </c>
    </row>
    <row r="125" spans="1:9">
      <c r="A125" s="4">
        <v>116</v>
      </c>
      <c r="B125" s="12" t="s">
        <v>358</v>
      </c>
      <c r="C125" s="12" t="s">
        <v>359</v>
      </c>
      <c r="D125" s="12" t="s">
        <v>336</v>
      </c>
      <c r="E125" s="12" t="s">
        <v>357</v>
      </c>
      <c r="F125" s="38">
        <v>10000</v>
      </c>
      <c r="G125" s="22">
        <v>0</v>
      </c>
      <c r="H125" s="22">
        <f t="shared" si="9"/>
        <v>10000</v>
      </c>
      <c r="I125" s="12" t="s">
        <v>18</v>
      </c>
    </row>
    <row r="126" spans="1:9">
      <c r="A126" s="4">
        <v>117</v>
      </c>
      <c r="B126" s="12" t="s">
        <v>360</v>
      </c>
      <c r="C126" s="12" t="s">
        <v>361</v>
      </c>
      <c r="D126" s="12" t="s">
        <v>336</v>
      </c>
      <c r="E126" s="39" t="s">
        <v>357</v>
      </c>
      <c r="F126" s="38">
        <v>18000</v>
      </c>
      <c r="G126" s="22"/>
      <c r="H126" s="22">
        <f t="shared" si="9"/>
        <v>18000</v>
      </c>
      <c r="I126" s="12" t="s">
        <v>18</v>
      </c>
    </row>
    <row r="127" spans="1:9">
      <c r="A127" s="4">
        <v>118</v>
      </c>
      <c r="B127" s="12" t="s">
        <v>362</v>
      </c>
      <c r="C127" s="12" t="s">
        <v>363</v>
      </c>
      <c r="D127" s="12" t="s">
        <v>336</v>
      </c>
      <c r="E127" s="12" t="s">
        <v>364</v>
      </c>
      <c r="F127" s="38">
        <f>15000+13000</f>
        <v>28000</v>
      </c>
      <c r="G127" s="16"/>
      <c r="H127" s="22">
        <f t="shared" si="9"/>
        <v>28000</v>
      </c>
      <c r="I127" s="40" t="s">
        <v>365</v>
      </c>
    </row>
    <row r="128" spans="1:9">
      <c r="A128" s="4">
        <v>119</v>
      </c>
      <c r="B128" s="12" t="s">
        <v>366</v>
      </c>
      <c r="C128" s="12" t="s">
        <v>367</v>
      </c>
      <c r="D128" s="12" t="s">
        <v>368</v>
      </c>
      <c r="E128" s="12" t="s">
        <v>357</v>
      </c>
      <c r="F128" s="38">
        <v>12000</v>
      </c>
      <c r="G128" s="22"/>
      <c r="H128" s="22">
        <f t="shared" si="9"/>
        <v>12000</v>
      </c>
      <c r="I128" s="12" t="s">
        <v>18</v>
      </c>
    </row>
    <row r="129" spans="1:9">
      <c r="A129" s="4">
        <v>120</v>
      </c>
      <c r="B129" s="12" t="s">
        <v>369</v>
      </c>
      <c r="C129" s="12" t="s">
        <v>370</v>
      </c>
      <c r="D129" s="12" t="s">
        <v>368</v>
      </c>
      <c r="E129" s="12" t="s">
        <v>371</v>
      </c>
      <c r="F129" s="38">
        <v>40000</v>
      </c>
      <c r="G129" s="22">
        <v>0</v>
      </c>
      <c r="H129" s="22">
        <f t="shared" si="9"/>
        <v>40000</v>
      </c>
      <c r="I129" s="12" t="s">
        <v>30</v>
      </c>
    </row>
    <row r="130" spans="1:9" ht="30">
      <c r="A130" s="4">
        <v>121</v>
      </c>
      <c r="B130" s="8" t="s">
        <v>372</v>
      </c>
      <c r="C130" s="8" t="s">
        <v>373</v>
      </c>
      <c r="D130" s="4" t="s">
        <v>368</v>
      </c>
      <c r="E130" s="4" t="s">
        <v>374</v>
      </c>
      <c r="F130" s="21">
        <v>7300</v>
      </c>
      <c r="G130" s="21">
        <v>949</v>
      </c>
      <c r="H130" s="22">
        <f t="shared" si="9"/>
        <v>8249</v>
      </c>
      <c r="I130" s="4" t="s">
        <v>18</v>
      </c>
    </row>
    <row r="131" spans="1:9" ht="30">
      <c r="A131" s="4">
        <v>122</v>
      </c>
      <c r="B131" s="8" t="s">
        <v>375</v>
      </c>
      <c r="C131" s="8" t="s">
        <v>376</v>
      </c>
      <c r="D131" s="4" t="s">
        <v>368</v>
      </c>
      <c r="E131" s="4" t="s">
        <v>374</v>
      </c>
      <c r="F131" s="21">
        <v>7300</v>
      </c>
      <c r="G131" s="21">
        <v>949</v>
      </c>
      <c r="H131" s="22">
        <f t="shared" si="9"/>
        <v>8249</v>
      </c>
      <c r="I131" s="4" t="s">
        <v>18</v>
      </c>
    </row>
    <row r="132" spans="1:9" ht="30">
      <c r="A132" s="4">
        <v>123</v>
      </c>
      <c r="B132" s="8" t="s">
        <v>377</v>
      </c>
      <c r="C132" s="8" t="s">
        <v>378</v>
      </c>
      <c r="D132" s="4" t="s">
        <v>368</v>
      </c>
      <c r="E132" s="4" t="s">
        <v>374</v>
      </c>
      <c r="F132" s="21">
        <v>7300</v>
      </c>
      <c r="G132" s="21">
        <v>0</v>
      </c>
      <c r="H132" s="22">
        <f t="shared" si="9"/>
        <v>7300</v>
      </c>
      <c r="I132" s="4" t="s">
        <v>18</v>
      </c>
    </row>
    <row r="133" spans="1:9" ht="30">
      <c r="A133" s="4">
        <v>124</v>
      </c>
      <c r="B133" s="8" t="s">
        <v>186</v>
      </c>
      <c r="C133" s="8" t="s">
        <v>379</v>
      </c>
      <c r="D133" s="4" t="s">
        <v>368</v>
      </c>
      <c r="E133" s="4" t="s">
        <v>374</v>
      </c>
      <c r="F133" s="21">
        <v>7300</v>
      </c>
      <c r="G133" s="21">
        <v>0</v>
      </c>
      <c r="H133" s="22">
        <f t="shared" si="9"/>
        <v>7300</v>
      </c>
      <c r="I133" s="4" t="s">
        <v>18</v>
      </c>
    </row>
    <row r="134" spans="1:9" ht="30">
      <c r="A134" s="4">
        <v>125</v>
      </c>
      <c r="B134" s="8" t="s">
        <v>380</v>
      </c>
      <c r="C134" s="8" t="s">
        <v>381</v>
      </c>
      <c r="D134" s="4" t="s">
        <v>368</v>
      </c>
      <c r="E134" s="4" t="s">
        <v>349</v>
      </c>
      <c r="F134" s="21">
        <v>10000</v>
      </c>
      <c r="G134" s="21">
        <v>0</v>
      </c>
      <c r="H134" s="22">
        <f t="shared" si="9"/>
        <v>10000</v>
      </c>
      <c r="I134" s="4" t="s">
        <v>18</v>
      </c>
    </row>
    <row r="135" spans="1:9" ht="30">
      <c r="A135" s="4">
        <v>126</v>
      </c>
      <c r="B135" s="8" t="s">
        <v>382</v>
      </c>
      <c r="C135" s="8" t="s">
        <v>383</v>
      </c>
      <c r="D135" s="4" t="s">
        <v>368</v>
      </c>
      <c r="E135" s="4" t="s">
        <v>340</v>
      </c>
      <c r="F135" s="21">
        <v>28000</v>
      </c>
      <c r="G135" s="21">
        <v>0</v>
      </c>
      <c r="H135" s="22">
        <f t="shared" si="9"/>
        <v>28000</v>
      </c>
      <c r="I135" s="4" t="s">
        <v>18</v>
      </c>
    </row>
    <row r="136" spans="1:9" ht="30">
      <c r="A136" s="4">
        <v>127</v>
      </c>
      <c r="B136" s="8" t="s">
        <v>384</v>
      </c>
      <c r="C136" s="8" t="s">
        <v>385</v>
      </c>
      <c r="D136" s="4" t="s">
        <v>368</v>
      </c>
      <c r="E136" s="4" t="s">
        <v>357</v>
      </c>
      <c r="F136" s="22">
        <v>18000</v>
      </c>
      <c r="G136" s="21">
        <v>0</v>
      </c>
      <c r="H136" s="22">
        <f t="shared" si="9"/>
        <v>18000</v>
      </c>
      <c r="I136" s="4" t="s">
        <v>18</v>
      </c>
    </row>
    <row r="137" spans="1:9" ht="30">
      <c r="A137" s="4">
        <v>128</v>
      </c>
      <c r="B137" s="8" t="s">
        <v>386</v>
      </c>
      <c r="C137" s="8" t="s">
        <v>387</v>
      </c>
      <c r="D137" s="4" t="s">
        <v>368</v>
      </c>
      <c r="E137" s="4" t="s">
        <v>357</v>
      </c>
      <c r="F137" s="21">
        <v>10000</v>
      </c>
      <c r="G137" s="22">
        <v>0</v>
      </c>
      <c r="H137" s="22">
        <f t="shared" si="9"/>
        <v>10000</v>
      </c>
      <c r="I137" s="4" t="s">
        <v>18</v>
      </c>
    </row>
    <row r="138" spans="1:9" ht="30">
      <c r="A138" s="4">
        <v>129</v>
      </c>
      <c r="B138" s="8" t="s">
        <v>388</v>
      </c>
      <c r="C138" s="8" t="s">
        <v>389</v>
      </c>
      <c r="D138" s="4" t="s">
        <v>368</v>
      </c>
      <c r="E138" s="4" t="s">
        <v>390</v>
      </c>
      <c r="F138" s="21">
        <v>28000</v>
      </c>
      <c r="G138" s="22">
        <v>0</v>
      </c>
      <c r="H138" s="22">
        <f t="shared" si="9"/>
        <v>28000</v>
      </c>
      <c r="I138" s="4" t="s">
        <v>18</v>
      </c>
    </row>
    <row r="139" spans="1:9" ht="30">
      <c r="A139" s="4">
        <v>130</v>
      </c>
      <c r="B139" s="8" t="s">
        <v>391</v>
      </c>
      <c r="C139" s="8" t="s">
        <v>392</v>
      </c>
      <c r="D139" s="4" t="s">
        <v>368</v>
      </c>
      <c r="E139" s="4" t="s">
        <v>393</v>
      </c>
      <c r="F139" s="21">
        <v>8049</v>
      </c>
      <c r="G139" s="21">
        <v>0</v>
      </c>
      <c r="H139" s="22">
        <f t="shared" si="9"/>
        <v>8049</v>
      </c>
      <c r="I139" s="4" t="s">
        <v>18</v>
      </c>
    </row>
    <row r="140" spans="1:9" ht="30">
      <c r="A140" s="4">
        <v>131</v>
      </c>
      <c r="B140" s="8" t="s">
        <v>394</v>
      </c>
      <c r="C140" s="8" t="s">
        <v>395</v>
      </c>
      <c r="D140" s="4" t="s">
        <v>368</v>
      </c>
      <c r="E140" s="4" t="s">
        <v>357</v>
      </c>
      <c r="F140" s="21">
        <v>12000</v>
      </c>
      <c r="G140" s="21">
        <v>0</v>
      </c>
      <c r="H140" s="22">
        <f t="shared" si="9"/>
        <v>12000</v>
      </c>
      <c r="I140" s="4" t="s">
        <v>169</v>
      </c>
    </row>
    <row r="141" spans="1:9" ht="30">
      <c r="A141" s="4">
        <v>132</v>
      </c>
      <c r="B141" s="8" t="s">
        <v>396</v>
      </c>
      <c r="C141" s="8" t="s">
        <v>397</v>
      </c>
      <c r="D141" s="4" t="s">
        <v>368</v>
      </c>
      <c r="E141" s="4" t="s">
        <v>357</v>
      </c>
      <c r="F141" s="21">
        <v>12000</v>
      </c>
      <c r="G141" s="21">
        <v>0</v>
      </c>
      <c r="H141" s="22">
        <f t="shared" si="9"/>
        <v>12000</v>
      </c>
      <c r="I141" s="4" t="s">
        <v>18</v>
      </c>
    </row>
    <row r="142" spans="1:9" ht="30">
      <c r="A142" s="4">
        <v>133</v>
      </c>
      <c r="B142" s="8" t="s">
        <v>398</v>
      </c>
      <c r="C142" s="8" t="s">
        <v>399</v>
      </c>
      <c r="D142" s="4" t="s">
        <v>368</v>
      </c>
      <c r="E142" s="4" t="s">
        <v>357</v>
      </c>
      <c r="F142" s="21">
        <v>10000</v>
      </c>
      <c r="G142" s="21">
        <v>0</v>
      </c>
      <c r="H142" s="22">
        <f t="shared" si="9"/>
        <v>10000</v>
      </c>
      <c r="I142" s="4" t="s">
        <v>18</v>
      </c>
    </row>
    <row r="143" spans="1:9" ht="30">
      <c r="A143" s="4">
        <v>134</v>
      </c>
      <c r="B143" s="8" t="s">
        <v>400</v>
      </c>
      <c r="C143" s="8" t="s">
        <v>401</v>
      </c>
      <c r="D143" s="4" t="s">
        <v>368</v>
      </c>
      <c r="E143" s="4" t="s">
        <v>357</v>
      </c>
      <c r="F143" s="21">
        <v>12000</v>
      </c>
      <c r="G143" s="22">
        <v>0</v>
      </c>
      <c r="H143" s="22">
        <f t="shared" si="9"/>
        <v>12000</v>
      </c>
      <c r="I143" s="41" t="s">
        <v>18</v>
      </c>
    </row>
    <row r="144" spans="1:9">
      <c r="A144" s="4">
        <v>135</v>
      </c>
      <c r="B144" s="42" t="s">
        <v>402</v>
      </c>
      <c r="C144" s="42" t="s">
        <v>403</v>
      </c>
      <c r="D144" s="43" t="s">
        <v>368</v>
      </c>
      <c r="E144" s="43" t="s">
        <v>404</v>
      </c>
      <c r="F144" s="21">
        <v>28000</v>
      </c>
      <c r="G144" s="21">
        <v>0</v>
      </c>
      <c r="H144" s="22">
        <f t="shared" si="9"/>
        <v>28000</v>
      </c>
      <c r="I144" s="4" t="s">
        <v>18</v>
      </c>
    </row>
    <row r="145" spans="1:9">
      <c r="A145" s="4">
        <v>136</v>
      </c>
      <c r="B145" s="42" t="s">
        <v>405</v>
      </c>
      <c r="C145" s="42" t="s">
        <v>406</v>
      </c>
      <c r="D145" s="43" t="s">
        <v>368</v>
      </c>
      <c r="E145" s="43" t="s">
        <v>357</v>
      </c>
      <c r="F145" s="21">
        <v>18000</v>
      </c>
      <c r="G145" s="21">
        <v>0</v>
      </c>
      <c r="H145" s="22">
        <f t="shared" si="9"/>
        <v>18000</v>
      </c>
      <c r="I145" s="4" t="s">
        <v>18</v>
      </c>
    </row>
    <row r="146" spans="1:9">
      <c r="A146" s="4">
        <v>137</v>
      </c>
      <c r="B146" s="43" t="s">
        <v>407</v>
      </c>
      <c r="C146" s="44" t="s">
        <v>408</v>
      </c>
      <c r="D146" s="44" t="s">
        <v>409</v>
      </c>
      <c r="E146" s="44" t="s">
        <v>410</v>
      </c>
      <c r="F146" s="30">
        <v>50000</v>
      </c>
      <c r="G146" s="45">
        <v>0</v>
      </c>
      <c r="H146" s="46">
        <f>G146+F146</f>
        <v>50000</v>
      </c>
      <c r="I146" s="44" t="s">
        <v>18</v>
      </c>
    </row>
    <row r="147" spans="1:9">
      <c r="A147" s="4">
        <v>138</v>
      </c>
      <c r="B147" s="44" t="s">
        <v>411</v>
      </c>
      <c r="C147" s="44" t="s">
        <v>412</v>
      </c>
      <c r="D147" s="44" t="s">
        <v>413</v>
      </c>
      <c r="E147" s="44" t="s">
        <v>410</v>
      </c>
      <c r="F147" s="47">
        <v>55040</v>
      </c>
      <c r="G147" s="45">
        <v>0</v>
      </c>
      <c r="H147" s="46">
        <f t="shared" ref="H147:H157" si="10">SUM(F147:G147)</f>
        <v>55040</v>
      </c>
      <c r="I147" s="44" t="s">
        <v>414</v>
      </c>
    </row>
    <row r="148" spans="1:9">
      <c r="A148" s="4">
        <v>139</v>
      </c>
      <c r="B148" s="44" t="s">
        <v>415</v>
      </c>
      <c r="C148" s="44" t="s">
        <v>416</v>
      </c>
      <c r="D148" s="44" t="s">
        <v>413</v>
      </c>
      <c r="E148" s="44" t="s">
        <v>410</v>
      </c>
      <c r="F148" s="47">
        <v>35000</v>
      </c>
      <c r="G148" s="45">
        <v>0</v>
      </c>
      <c r="H148" s="46">
        <f t="shared" si="10"/>
        <v>35000</v>
      </c>
      <c r="I148" s="44" t="s">
        <v>18</v>
      </c>
    </row>
    <row r="149" spans="1:9">
      <c r="A149" s="4">
        <v>140</v>
      </c>
      <c r="B149" s="44" t="s">
        <v>417</v>
      </c>
      <c r="C149" s="44" t="s">
        <v>418</v>
      </c>
      <c r="D149" s="44" t="s">
        <v>413</v>
      </c>
      <c r="E149" s="44" t="s">
        <v>410</v>
      </c>
      <c r="F149" s="47">
        <v>35000</v>
      </c>
      <c r="G149" s="45">
        <v>0</v>
      </c>
      <c r="H149" s="46">
        <f t="shared" si="10"/>
        <v>35000</v>
      </c>
      <c r="I149" s="44" t="s">
        <v>18</v>
      </c>
    </row>
    <row r="150" spans="1:9">
      <c r="A150" s="4">
        <v>141</v>
      </c>
      <c r="B150" s="44" t="s">
        <v>419</v>
      </c>
      <c r="C150" s="44" t="s">
        <v>420</v>
      </c>
      <c r="D150" s="44" t="s">
        <v>413</v>
      </c>
      <c r="E150" s="44" t="s">
        <v>410</v>
      </c>
      <c r="F150" s="47">
        <v>55040</v>
      </c>
      <c r="G150" s="45">
        <v>0</v>
      </c>
      <c r="H150" s="46">
        <f t="shared" si="10"/>
        <v>55040</v>
      </c>
      <c r="I150" s="44" t="s">
        <v>421</v>
      </c>
    </row>
    <row r="151" spans="1:9">
      <c r="A151" s="4">
        <v>142</v>
      </c>
      <c r="B151" s="44" t="s">
        <v>422</v>
      </c>
      <c r="C151" s="44" t="s">
        <v>423</v>
      </c>
      <c r="D151" s="44" t="s">
        <v>413</v>
      </c>
      <c r="E151" s="44" t="s">
        <v>410</v>
      </c>
      <c r="F151" s="47">
        <v>35000</v>
      </c>
      <c r="G151" s="45">
        <v>0</v>
      </c>
      <c r="H151" s="46">
        <f t="shared" si="10"/>
        <v>35000</v>
      </c>
      <c r="I151" s="44" t="s">
        <v>18</v>
      </c>
    </row>
    <row r="152" spans="1:9">
      <c r="A152" s="4">
        <v>143</v>
      </c>
      <c r="B152" s="43" t="s">
        <v>424</v>
      </c>
      <c r="C152" s="44" t="s">
        <v>425</v>
      </c>
      <c r="D152" s="43" t="s">
        <v>426</v>
      </c>
      <c r="E152" s="43" t="s">
        <v>427</v>
      </c>
      <c r="F152" s="47">
        <v>35000</v>
      </c>
      <c r="G152" s="45">
        <v>0</v>
      </c>
      <c r="H152" s="46">
        <f t="shared" si="10"/>
        <v>35000</v>
      </c>
      <c r="I152" s="44" t="s">
        <v>18</v>
      </c>
    </row>
    <row r="153" spans="1:9">
      <c r="A153" s="4">
        <v>144</v>
      </c>
      <c r="B153" s="48" t="s">
        <v>428</v>
      </c>
      <c r="C153" s="43" t="s">
        <v>429</v>
      </c>
      <c r="D153" s="48" t="s">
        <v>430</v>
      </c>
      <c r="E153" s="43" t="s">
        <v>431</v>
      </c>
      <c r="F153" s="47">
        <v>35000</v>
      </c>
      <c r="G153" s="47">
        <v>0</v>
      </c>
      <c r="H153" s="49">
        <f t="shared" si="10"/>
        <v>35000</v>
      </c>
      <c r="I153" s="43" t="s">
        <v>432</v>
      </c>
    </row>
    <row r="154" spans="1:9">
      <c r="A154" s="4">
        <v>145</v>
      </c>
      <c r="B154" s="50" t="s">
        <v>433</v>
      </c>
      <c r="C154" s="44" t="s">
        <v>434</v>
      </c>
      <c r="D154" s="50" t="s">
        <v>435</v>
      </c>
      <c r="E154" s="43" t="s">
        <v>436</v>
      </c>
      <c r="F154" s="47">
        <v>35000</v>
      </c>
      <c r="G154" s="51">
        <v>0</v>
      </c>
      <c r="H154" s="46">
        <f t="shared" si="10"/>
        <v>35000</v>
      </c>
      <c r="I154" s="44" t="s">
        <v>437</v>
      </c>
    </row>
    <row r="155" spans="1:9">
      <c r="A155" s="4">
        <v>146</v>
      </c>
      <c r="B155" s="50" t="s">
        <v>438</v>
      </c>
      <c r="C155" s="44" t="s">
        <v>439</v>
      </c>
      <c r="D155" s="50" t="s">
        <v>435</v>
      </c>
      <c r="E155" s="43" t="s">
        <v>436</v>
      </c>
      <c r="F155" s="47">
        <v>35000</v>
      </c>
      <c r="G155" s="51">
        <v>0</v>
      </c>
      <c r="H155" s="46">
        <f t="shared" si="10"/>
        <v>35000</v>
      </c>
      <c r="I155" s="44" t="s">
        <v>437</v>
      </c>
    </row>
    <row r="156" spans="1:9">
      <c r="A156" s="4">
        <v>147</v>
      </c>
      <c r="B156" s="50" t="s">
        <v>440</v>
      </c>
      <c r="C156" s="44" t="s">
        <v>441</v>
      </c>
      <c r="D156" s="50" t="s">
        <v>435</v>
      </c>
      <c r="E156" s="43" t="s">
        <v>436</v>
      </c>
      <c r="F156" s="30">
        <v>53587</v>
      </c>
      <c r="G156" s="51">
        <v>0</v>
      </c>
      <c r="H156" s="46">
        <f t="shared" si="10"/>
        <v>53587</v>
      </c>
      <c r="I156" s="44" t="s">
        <v>437</v>
      </c>
    </row>
    <row r="157" spans="1:9">
      <c r="A157" s="4">
        <v>148</v>
      </c>
      <c r="B157" s="50" t="s">
        <v>442</v>
      </c>
      <c r="C157" s="44" t="s">
        <v>443</v>
      </c>
      <c r="D157" s="50" t="s">
        <v>435</v>
      </c>
      <c r="E157" s="43" t="s">
        <v>436</v>
      </c>
      <c r="F157" s="47">
        <v>35000</v>
      </c>
      <c r="G157" s="51">
        <v>0</v>
      </c>
      <c r="H157" s="46">
        <f t="shared" si="10"/>
        <v>35000</v>
      </c>
      <c r="I157" s="44" t="s">
        <v>437</v>
      </c>
    </row>
    <row r="158" spans="1:9">
      <c r="A158" s="4">
        <v>149</v>
      </c>
      <c r="B158" s="50" t="s">
        <v>444</v>
      </c>
      <c r="C158" s="44" t="s">
        <v>445</v>
      </c>
      <c r="D158" s="50" t="s">
        <v>435</v>
      </c>
      <c r="E158" s="43" t="s">
        <v>436</v>
      </c>
      <c r="F158" s="47">
        <v>35000</v>
      </c>
      <c r="G158" s="51">
        <v>0</v>
      </c>
      <c r="H158" s="46">
        <f>SUM(F158:F158)</f>
        <v>35000</v>
      </c>
      <c r="I158" s="44" t="s">
        <v>437</v>
      </c>
    </row>
    <row r="159" spans="1:9">
      <c r="A159" s="4">
        <v>150</v>
      </c>
      <c r="B159" s="44" t="s">
        <v>446</v>
      </c>
      <c r="C159" s="44" t="s">
        <v>447</v>
      </c>
      <c r="D159" s="43" t="s">
        <v>448</v>
      </c>
      <c r="E159" s="43" t="s">
        <v>449</v>
      </c>
      <c r="F159" s="47">
        <v>48699.54</v>
      </c>
      <c r="G159" s="28">
        <v>5000</v>
      </c>
      <c r="H159" s="49">
        <f>G159+F159</f>
        <v>53699.54</v>
      </c>
      <c r="I159" s="52" t="s">
        <v>18</v>
      </c>
    </row>
    <row r="160" spans="1:9">
      <c r="A160" s="4">
        <v>151</v>
      </c>
      <c r="B160" s="12" t="s">
        <v>450</v>
      </c>
      <c r="C160" s="12" t="s">
        <v>451</v>
      </c>
      <c r="D160" s="43" t="s">
        <v>452</v>
      </c>
      <c r="E160" s="43" t="s">
        <v>453</v>
      </c>
      <c r="F160" s="47">
        <v>43699.54</v>
      </c>
      <c r="G160" s="30">
        <v>0</v>
      </c>
      <c r="H160" s="49">
        <f>SUM(F160:G160)</f>
        <v>43699.54</v>
      </c>
      <c r="I160" s="43" t="s">
        <v>18</v>
      </c>
    </row>
    <row r="161" spans="1:9">
      <c r="A161" s="4">
        <v>152</v>
      </c>
      <c r="B161" s="43" t="s">
        <v>454</v>
      </c>
      <c r="C161" s="43" t="s">
        <v>455</v>
      </c>
      <c r="D161" s="48" t="s">
        <v>456</v>
      </c>
      <c r="E161" s="43" t="s">
        <v>457</v>
      </c>
      <c r="F161" s="47">
        <v>45000</v>
      </c>
      <c r="G161" s="30">
        <v>0</v>
      </c>
      <c r="H161" s="30" t="e">
        <f>[1]!Tabla6[[#This Row],[COMPLETIVO]]+[1]!Tabla6[[#This Row],[SUELDO ]]</f>
        <v>#REF!</v>
      </c>
      <c r="I161" s="53" t="s">
        <v>30</v>
      </c>
    </row>
    <row r="162" spans="1:9">
      <c r="A162" s="4">
        <v>153</v>
      </c>
      <c r="B162" s="43" t="s">
        <v>458</v>
      </c>
      <c r="C162" s="43" t="s">
        <v>459</v>
      </c>
      <c r="D162" s="48" t="s">
        <v>435</v>
      </c>
      <c r="E162" s="43" t="s">
        <v>460</v>
      </c>
      <c r="F162" s="47">
        <v>35000</v>
      </c>
      <c r="G162" s="30">
        <v>0</v>
      </c>
      <c r="H162" s="30" t="e">
        <f>[1]!Tabla6[[#This Row],[COMPLETIVO]]+[1]!Tabla6[[#This Row],[SUELDO ]]</f>
        <v>#REF!</v>
      </c>
      <c r="I162" s="53" t="s">
        <v>461</v>
      </c>
    </row>
    <row r="163" spans="1:9">
      <c r="A163" s="4">
        <v>154</v>
      </c>
      <c r="B163" s="43" t="s">
        <v>462</v>
      </c>
      <c r="C163" s="43" t="s">
        <v>463</v>
      </c>
      <c r="D163" s="48" t="s">
        <v>464</v>
      </c>
      <c r="E163" s="43" t="s">
        <v>465</v>
      </c>
      <c r="F163" s="47">
        <v>35000</v>
      </c>
      <c r="G163" s="30">
        <v>0</v>
      </c>
      <c r="H163" s="30" t="e">
        <f>[1]!Tabla6[[#This Row],[COMPLETIVO]]+[1]!Tabla6[[#This Row],[SUELDO ]]</f>
        <v>#REF!</v>
      </c>
      <c r="I163" s="53" t="s">
        <v>18</v>
      </c>
    </row>
    <row r="164" spans="1:9" ht="30">
      <c r="A164" s="4">
        <v>155</v>
      </c>
      <c r="B164" s="4" t="s">
        <v>466</v>
      </c>
      <c r="C164" s="4" t="s">
        <v>467</v>
      </c>
      <c r="D164" s="5" t="s">
        <v>468</v>
      </c>
      <c r="E164" s="5" t="s">
        <v>413</v>
      </c>
      <c r="F164" s="47">
        <v>35000</v>
      </c>
      <c r="G164" s="18">
        <v>0</v>
      </c>
      <c r="H164" s="54">
        <f t="shared" ref="H164:H168" si="11">G164+F164</f>
        <v>35000</v>
      </c>
      <c r="I164" s="55" t="s">
        <v>18</v>
      </c>
    </row>
    <row r="165" spans="1:9">
      <c r="A165" s="4">
        <v>156</v>
      </c>
      <c r="B165" s="4" t="s">
        <v>469</v>
      </c>
      <c r="C165" s="4" t="s">
        <v>470</v>
      </c>
      <c r="D165" s="5" t="s">
        <v>449</v>
      </c>
      <c r="E165" s="5" t="s">
        <v>448</v>
      </c>
      <c r="F165" s="47">
        <v>35000</v>
      </c>
      <c r="G165" s="18">
        <v>0</v>
      </c>
      <c r="H165" s="54">
        <f t="shared" si="11"/>
        <v>35000</v>
      </c>
      <c r="I165" s="55" t="s">
        <v>18</v>
      </c>
    </row>
    <row r="166" spans="1:9" ht="30">
      <c r="A166" s="4">
        <v>157</v>
      </c>
      <c r="B166" s="4" t="s">
        <v>471</v>
      </c>
      <c r="C166" s="4" t="s">
        <v>472</v>
      </c>
      <c r="D166" s="5" t="s">
        <v>473</v>
      </c>
      <c r="E166" s="5" t="s">
        <v>449</v>
      </c>
      <c r="F166" s="47">
        <v>60000</v>
      </c>
      <c r="G166" s="18">
        <v>0</v>
      </c>
      <c r="H166" s="54">
        <f t="shared" si="11"/>
        <v>60000</v>
      </c>
      <c r="I166" s="55" t="s">
        <v>18</v>
      </c>
    </row>
    <row r="167" spans="1:9" ht="45">
      <c r="A167" s="4">
        <v>158</v>
      </c>
      <c r="B167" s="4" t="s">
        <v>474</v>
      </c>
      <c r="C167" s="4" t="s">
        <v>475</v>
      </c>
      <c r="D167" s="5" t="s">
        <v>476</v>
      </c>
      <c r="E167" s="5" t="s">
        <v>477</v>
      </c>
      <c r="F167" s="47">
        <v>55000</v>
      </c>
      <c r="G167" s="18">
        <v>0</v>
      </c>
      <c r="H167" s="54">
        <f t="shared" si="11"/>
        <v>55000</v>
      </c>
      <c r="I167" s="55" t="s">
        <v>18</v>
      </c>
    </row>
    <row r="168" spans="1:9" ht="30">
      <c r="A168" s="4">
        <v>159</v>
      </c>
      <c r="B168" s="4" t="s">
        <v>478</v>
      </c>
      <c r="C168" s="4" t="s">
        <v>479</v>
      </c>
      <c r="D168" s="5" t="s">
        <v>480</v>
      </c>
      <c r="E168" s="5" t="s">
        <v>481</v>
      </c>
      <c r="F168" s="47">
        <v>43699.54</v>
      </c>
      <c r="G168" s="18">
        <v>0</v>
      </c>
      <c r="H168" s="54">
        <f t="shared" si="11"/>
        <v>43699.54</v>
      </c>
      <c r="I168" s="55" t="s">
        <v>18</v>
      </c>
    </row>
    <row r="169" spans="1:9">
      <c r="A169" s="4">
        <v>160</v>
      </c>
      <c r="B169" s="4" t="s">
        <v>482</v>
      </c>
      <c r="C169" s="4" t="s">
        <v>483</v>
      </c>
      <c r="D169" s="5" t="s">
        <v>484</v>
      </c>
      <c r="E169" s="5" t="s">
        <v>485</v>
      </c>
      <c r="F169" s="47">
        <v>38455.589999999997</v>
      </c>
      <c r="G169" s="18">
        <v>0</v>
      </c>
      <c r="H169" s="54">
        <f>G169+F169</f>
        <v>38455.589999999997</v>
      </c>
      <c r="I169" s="55" t="s">
        <v>18</v>
      </c>
    </row>
    <row r="170" spans="1:9">
      <c r="A170" s="4">
        <v>161</v>
      </c>
      <c r="B170" s="4" t="s">
        <v>486</v>
      </c>
      <c r="C170" s="4" t="s">
        <v>487</v>
      </c>
      <c r="D170" s="5" t="s">
        <v>484</v>
      </c>
      <c r="E170" s="5" t="s">
        <v>485</v>
      </c>
      <c r="F170" s="47">
        <v>38455.589999999997</v>
      </c>
      <c r="G170" s="18">
        <v>0</v>
      </c>
      <c r="H170" s="54">
        <f t="shared" ref="H170" si="12">G170+F170</f>
        <v>38455.589999999997</v>
      </c>
      <c r="I170" s="55" t="s">
        <v>18</v>
      </c>
    </row>
    <row r="171" spans="1:9">
      <c r="A171" s="4">
        <v>162</v>
      </c>
      <c r="B171" s="4" t="s">
        <v>488</v>
      </c>
      <c r="C171" s="4" t="s">
        <v>489</v>
      </c>
      <c r="D171" s="5" t="s">
        <v>490</v>
      </c>
      <c r="E171" s="5" t="s">
        <v>491</v>
      </c>
      <c r="F171" s="47">
        <v>35000</v>
      </c>
      <c r="G171" s="18">
        <v>0</v>
      </c>
      <c r="H171" s="54">
        <f>G171+F171</f>
        <v>35000</v>
      </c>
      <c r="I171" s="55" t="s">
        <v>18</v>
      </c>
    </row>
    <row r="172" spans="1:9">
      <c r="A172" s="4">
        <v>163</v>
      </c>
      <c r="B172" s="4" t="s">
        <v>492</v>
      </c>
      <c r="C172" s="4" t="s">
        <v>493</v>
      </c>
      <c r="D172" s="5" t="s">
        <v>494</v>
      </c>
      <c r="E172" s="5" t="s">
        <v>495</v>
      </c>
      <c r="F172" s="47">
        <v>35000</v>
      </c>
      <c r="G172" s="18">
        <v>0</v>
      </c>
      <c r="H172" s="54">
        <f>G172+F172</f>
        <v>35000</v>
      </c>
      <c r="I172" s="55" t="s">
        <v>18</v>
      </c>
    </row>
    <row r="173" spans="1:9" s="56" customFormat="1"/>
  </sheetData>
  <autoFilter ref="A9:I172"/>
  <mergeCells count="7">
    <mergeCell ref="A7:I7"/>
    <mergeCell ref="A1:I1"/>
    <mergeCell ref="A2:I2"/>
    <mergeCell ref="A3:I3"/>
    <mergeCell ref="A4:I4"/>
    <mergeCell ref="A5:I5"/>
    <mergeCell ref="A6:I6"/>
  </mergeCells>
  <conditionalFormatting sqref="B124">
    <cfRule type="duplicateValues" dxfId="4" priority="5" stopIfTrue="1"/>
  </conditionalFormatting>
  <conditionalFormatting sqref="D153">
    <cfRule type="duplicateValues" dxfId="3" priority="4" stopIfTrue="1"/>
  </conditionalFormatting>
  <conditionalFormatting sqref="B153">
    <cfRule type="duplicateValues" dxfId="2" priority="3" stopIfTrue="1"/>
  </conditionalFormatting>
  <conditionalFormatting sqref="C160:C163">
    <cfRule type="duplicateValues" dxfId="1" priority="2" stopIfTrue="1"/>
  </conditionalFormatting>
  <conditionalFormatting sqref="B110:C115">
    <cfRule type="duplicateValues" dxfId="0" priority="1" stopIfTrue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rcepeda</dc:creator>
  <cp:lastModifiedBy>rcepeda</cp:lastModifiedBy>
  <dcterms:created xsi:type="dcterms:W3CDTF">2018-04-10T13:42:39Z</dcterms:created>
  <dcterms:modified xsi:type="dcterms:W3CDTF">2018-04-10T13:44:02Z</dcterms:modified>
</cp:coreProperties>
</file>