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epeda\Desktop\OAI\Página web\Transparencia\Recursos Humanos\Nómina\"/>
    </mc:Choice>
  </mc:AlternateContent>
  <bookViews>
    <workbookView xWindow="0" yWindow="0" windowWidth="19200" windowHeight="10035"/>
  </bookViews>
  <sheets>
    <sheet name="FIJO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1" i="1" l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F82" i="1"/>
  <c r="H82" i="1"/>
  <c r="H81" i="1"/>
  <c r="H80" i="1"/>
  <c r="H79" i="1"/>
  <c r="G78" i="1"/>
  <c r="H78" i="1"/>
  <c r="H77" i="1"/>
  <c r="H76" i="1"/>
  <c r="H75" i="1"/>
  <c r="H74" i="1"/>
  <c r="G73" i="1"/>
  <c r="H73" i="1"/>
  <c r="G72" i="1"/>
  <c r="H72" i="1"/>
  <c r="G71" i="1"/>
  <c r="H71" i="1"/>
  <c r="H70" i="1"/>
  <c r="G69" i="1"/>
  <c r="H69" i="1"/>
  <c r="G68" i="1"/>
  <c r="H68" i="1"/>
  <c r="H67" i="1"/>
  <c r="G66" i="1"/>
  <c r="H66" i="1"/>
  <c r="H65" i="1"/>
  <c r="H64" i="1"/>
  <c r="G63" i="1"/>
  <c r="H63" i="1"/>
  <c r="H62" i="1"/>
  <c r="G61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G48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<sst xmlns="http://schemas.openxmlformats.org/spreadsheetml/2006/main" count="3676" uniqueCount="2078">
  <si>
    <t>CEDULA</t>
  </si>
  <si>
    <t>NOMBRE</t>
  </si>
  <si>
    <t>APELLIDO</t>
  </si>
  <si>
    <t>DEPARTAMENTO</t>
  </si>
  <si>
    <t>CARGO QUE DESEMPEÑA</t>
  </si>
  <si>
    <t>SUELDO BASE</t>
  </si>
  <si>
    <t>COMPLETIVO A SUELDO</t>
  </si>
  <si>
    <t>TOTAL DE SUELDO</t>
  </si>
  <si>
    <t>TIPO DE EMPLEADO</t>
  </si>
  <si>
    <t>001-1241709-2</t>
  </si>
  <si>
    <t>RUTH ESTHER</t>
  </si>
  <si>
    <t>ARAUJO DE DOMINGUEZ</t>
  </si>
  <si>
    <t>DIRECCION GENERAL</t>
  </si>
  <si>
    <t>DIRECTORA GENERAL</t>
  </si>
  <si>
    <t>FIJO</t>
  </si>
  <si>
    <t>001-0439842-5</t>
  </si>
  <si>
    <t>KAMING</t>
  </si>
  <si>
    <t>ROSARIO ESTEVEZ</t>
  </si>
  <si>
    <t>RELACIONES PUBLICAS</t>
  </si>
  <si>
    <t>FOTOGRAFO</t>
  </si>
  <si>
    <t>001-0676221-4</t>
  </si>
  <si>
    <t>TEONILDA JOSEFINA</t>
  </si>
  <si>
    <t>LEREBOURS MEDINA DE PERALTA</t>
  </si>
  <si>
    <t>ASESORA LEGAL</t>
  </si>
  <si>
    <t>001-1802962-8</t>
  </si>
  <si>
    <t xml:space="preserve">LUIS ALBERTO </t>
  </si>
  <si>
    <t>MONTILLA GONZALEZ</t>
  </si>
  <si>
    <t>SUB DIRECCION ADMINISTRATIVA</t>
  </si>
  <si>
    <t>MENSAJERO INTERNO</t>
  </si>
  <si>
    <t xml:space="preserve">001-1110895-7 </t>
  </si>
  <si>
    <t xml:space="preserve">IGNACIO ALEJANDRO              </t>
  </si>
  <si>
    <t xml:space="preserve">MEDINA JAIME   </t>
  </si>
  <si>
    <t>MENSAJERO EXTERNO</t>
  </si>
  <si>
    <t>001-0314023-2</t>
  </si>
  <si>
    <t xml:space="preserve">MAGDALENA </t>
  </si>
  <si>
    <t>RODRIGUEZ</t>
  </si>
  <si>
    <t>ATENCION AL USUARIO</t>
  </si>
  <si>
    <t>AUXILIAR DE ATENCION AL USUARIO</t>
  </si>
  <si>
    <t>001-1077422-1</t>
  </si>
  <si>
    <t xml:space="preserve">ELIGIA DEL CARMEN </t>
  </si>
  <si>
    <t>ESPINAL UCETA</t>
  </si>
  <si>
    <t>001-0117185-8</t>
  </si>
  <si>
    <t xml:space="preserve">TERESA DE JESUS </t>
  </si>
  <si>
    <t>JÁQUEZ</t>
  </si>
  <si>
    <t>001-0011289-5</t>
  </si>
  <si>
    <t xml:space="preserve">JANET </t>
  </si>
  <si>
    <t>ALMONTE</t>
  </si>
  <si>
    <t>INFORMACION DE EMERGENCIA</t>
  </si>
  <si>
    <t>001-0015825-2</t>
  </si>
  <si>
    <t>JOSEFA MERCEDES</t>
  </si>
  <si>
    <t xml:space="preserve"> MEJÍA</t>
  </si>
  <si>
    <t>001-0248834-3</t>
  </si>
  <si>
    <t xml:space="preserve">JOSE LUIS </t>
  </si>
  <si>
    <t>REYNOSO HURTADO</t>
  </si>
  <si>
    <t>100-0005747-0</t>
  </si>
  <si>
    <t xml:space="preserve">MARIA REVECA </t>
  </si>
  <si>
    <t>SANTANA GÓMEZ</t>
  </si>
  <si>
    <t>INFORMACION EMERGENCIA FINES DE SEMANA</t>
  </si>
  <si>
    <t>001-0439381-4</t>
  </si>
  <si>
    <t>LUISA</t>
  </si>
  <si>
    <t>URBAEZ CASTILLO</t>
  </si>
  <si>
    <t>RECEPCIONISTA</t>
  </si>
  <si>
    <t>402-2508303-5</t>
  </si>
  <si>
    <t>JONATANAEL</t>
  </si>
  <si>
    <t>PEREYRA FRIAS</t>
  </si>
  <si>
    <t>PROGRAMA PARTICIPACION SOCIAL</t>
  </si>
  <si>
    <t>402-2132811-1</t>
  </si>
  <si>
    <t>SAUL ANTONIO</t>
  </si>
  <si>
    <t>FERNANDEZ HERRERA</t>
  </si>
  <si>
    <t>001-0571797-9</t>
  </si>
  <si>
    <t xml:space="preserve">KRISTIAN ADELAIDA </t>
  </si>
  <si>
    <t>LIRANZO LIRANZO</t>
  </si>
  <si>
    <t>DESPENSA</t>
  </si>
  <si>
    <t>ENCARGADA DE DESPENSA</t>
  </si>
  <si>
    <t>037-0087647-1</t>
  </si>
  <si>
    <t xml:space="preserve">MARIA     </t>
  </si>
  <si>
    <t xml:space="preserve">ENCARNACION MEDINA  </t>
  </si>
  <si>
    <t>AYUDANTE DE DESPENSA</t>
  </si>
  <si>
    <t>001-1142187-1</t>
  </si>
  <si>
    <t xml:space="preserve">NELLY </t>
  </si>
  <si>
    <t>NUÑEZ FLORENTINO</t>
  </si>
  <si>
    <t>COCINA</t>
  </si>
  <si>
    <t>ENC. DE COCINA</t>
  </si>
  <si>
    <t xml:space="preserve">001-1857063-9 </t>
  </si>
  <si>
    <t xml:space="preserve">DAHIANA SUGEY </t>
  </si>
  <si>
    <t>OZUNA VARGAS</t>
  </si>
  <si>
    <t>AYUDANTE DE COCINA</t>
  </si>
  <si>
    <t>001-0920448-7</t>
  </si>
  <si>
    <t xml:space="preserve">ELBA MARIA </t>
  </si>
  <si>
    <t>ROSARIO MEJIA</t>
  </si>
  <si>
    <t>COCINERA</t>
  </si>
  <si>
    <t>001-0937226-8</t>
  </si>
  <si>
    <t xml:space="preserve">IRAIDA </t>
  </si>
  <si>
    <t>PEÑA MONTERO</t>
  </si>
  <si>
    <t>001-0548021-4</t>
  </si>
  <si>
    <t xml:space="preserve">RAMONA ANTONIA </t>
  </si>
  <si>
    <t>MARTINEZ</t>
  </si>
  <si>
    <t>001-0401590-4</t>
  </si>
  <si>
    <t xml:space="preserve">RAMONITA </t>
  </si>
  <si>
    <t>DURAN GARCIA</t>
  </si>
  <si>
    <t>001-0575411-3</t>
  </si>
  <si>
    <t xml:space="preserve">TERESITA DE JESUS </t>
  </si>
  <si>
    <t>GABRIEL GERMAN</t>
  </si>
  <si>
    <t>001-0995394-3</t>
  </si>
  <si>
    <t xml:space="preserve">LEOPOLDINA </t>
  </si>
  <si>
    <t>SANCHEZ ALCANTARA</t>
  </si>
  <si>
    <t>001-1330382-0</t>
  </si>
  <si>
    <t xml:space="preserve">LUZ CELESTE </t>
  </si>
  <si>
    <t>FRIAS POLONIA</t>
  </si>
  <si>
    <t>001-1363913-2</t>
  </si>
  <si>
    <t xml:space="preserve">YOCELIN </t>
  </si>
  <si>
    <t>LLUBERES DURAN</t>
  </si>
  <si>
    <t>001-0907515-0</t>
  </si>
  <si>
    <t xml:space="preserve">REYES ANTONIA </t>
  </si>
  <si>
    <t>RODRIGUEZ ESTRELLA</t>
  </si>
  <si>
    <t>001-0574285-2</t>
  </si>
  <si>
    <t>ARACELIS</t>
  </si>
  <si>
    <t>ALCANTARA MARTINEZ</t>
  </si>
  <si>
    <t>001-0956632-3</t>
  </si>
  <si>
    <t xml:space="preserve">ENEDINA </t>
  </si>
  <si>
    <t>VILLA FAÑA</t>
  </si>
  <si>
    <t>001-0053029-4</t>
  </si>
  <si>
    <t xml:space="preserve">MIRIAN MERCEDES </t>
  </si>
  <si>
    <t>VARGAS MICHEL</t>
  </si>
  <si>
    <t>001-0501347-8</t>
  </si>
  <si>
    <t xml:space="preserve">NOEMI </t>
  </si>
  <si>
    <t>BAUTISTA PLATA</t>
  </si>
  <si>
    <t>001-0336609-2</t>
  </si>
  <si>
    <t xml:space="preserve">ROSA MARITZA </t>
  </si>
  <si>
    <t xml:space="preserve">BATISTA GOMEZ </t>
  </si>
  <si>
    <t>SUPERVISORA DE COCINA</t>
  </si>
  <si>
    <t>001-0044067-6</t>
  </si>
  <si>
    <t xml:space="preserve">JOSEFINA </t>
  </si>
  <si>
    <t>CESPEDES CASTRO</t>
  </si>
  <si>
    <t>AYUDANTE DE COCINA FINES DE SEMANA</t>
  </si>
  <si>
    <t>001-0569006-9</t>
  </si>
  <si>
    <t xml:space="preserve">CARLOS FELIPE </t>
  </si>
  <si>
    <t>MARIANO CRUZ</t>
  </si>
  <si>
    <t>AUXILIAR DE COCINA</t>
  </si>
  <si>
    <t>001-0445789-0</t>
  </si>
  <si>
    <t>ANA FELICIA</t>
  </si>
  <si>
    <t>CUEVAS</t>
  </si>
  <si>
    <t>001-1346257-6</t>
  </si>
  <si>
    <t>BERNARDINA</t>
  </si>
  <si>
    <t>REYES</t>
  </si>
  <si>
    <t>001-0052682-1</t>
  </si>
  <si>
    <t xml:space="preserve">FELIZ </t>
  </si>
  <si>
    <t xml:space="preserve">COCINERA </t>
  </si>
  <si>
    <t>001-1368467-4</t>
  </si>
  <si>
    <t xml:space="preserve">JULIO CESAR </t>
  </si>
  <si>
    <t>ASTACIO PEÑA</t>
  </si>
  <si>
    <t>SERVICIOS GENERALES</t>
  </si>
  <si>
    <t>ENCARGADO DE SERVICIOS GENERALES</t>
  </si>
  <si>
    <t>001-0985098-2</t>
  </si>
  <si>
    <t xml:space="preserve">EDDY ALBERTO </t>
  </si>
  <si>
    <t>HENRIQUEZ PEREZ</t>
  </si>
  <si>
    <t>MANTENIMIENTO</t>
  </si>
  <si>
    <t>ENC. DE MANTENIMIENTO</t>
  </si>
  <si>
    <t>018-0051923-1</t>
  </si>
  <si>
    <t xml:space="preserve">FRANCISCO RAMSES </t>
  </si>
  <si>
    <t>FELIZ VELAZQUEZ</t>
  </si>
  <si>
    <t>ELECTROMEDICINA</t>
  </si>
  <si>
    <t>ENCARGADO DE  ELECTROMEDICINA</t>
  </si>
  <si>
    <t>001-1626465-6</t>
  </si>
  <si>
    <t xml:space="preserve">JUAN CARLOS </t>
  </si>
  <si>
    <t>THOMAS PIMENTEL</t>
  </si>
  <si>
    <t xml:space="preserve">ENCARGADO DE REFRIGERACIÓN </t>
  </si>
  <si>
    <t>001-1627881-3</t>
  </si>
  <si>
    <t>CORDERO DE LOS SANTOS</t>
  </si>
  <si>
    <t xml:space="preserve">AUXILIAR DE MANTENIMIENTO </t>
  </si>
  <si>
    <t>002-0135569-0</t>
  </si>
  <si>
    <t xml:space="preserve">NANCY </t>
  </si>
  <si>
    <t>GERMÁN JIMÉNEZ</t>
  </si>
  <si>
    <t>TÉCNICO DE ELECTROMEDICINA</t>
  </si>
  <si>
    <t>001-1710253-3</t>
  </si>
  <si>
    <t xml:space="preserve">RAFAEL </t>
  </si>
  <si>
    <t>ORTEGA MEJÍA</t>
  </si>
  <si>
    <t>AUXILIAR DE MANTENIMIENTO</t>
  </si>
  <si>
    <t>001-0002878-6</t>
  </si>
  <si>
    <t xml:space="preserve">MAURICIA </t>
  </si>
  <si>
    <t>VASQUEZ GERONIMO</t>
  </si>
  <si>
    <t>LAVANDERIA</t>
  </si>
  <si>
    <t>ENCARGADA DE LAVANDERIA</t>
  </si>
  <si>
    <t>001-0442560-8</t>
  </si>
  <si>
    <t xml:space="preserve">RAFAELA </t>
  </si>
  <si>
    <t>ALMANZAR</t>
  </si>
  <si>
    <t>AYUDANTE DE LAVANDERIA</t>
  </si>
  <si>
    <t>001-0808409-6</t>
  </si>
  <si>
    <t>MARIANELA</t>
  </si>
  <si>
    <t xml:space="preserve">PEREZ </t>
  </si>
  <si>
    <t>001-0695042-1</t>
  </si>
  <si>
    <t xml:space="preserve">EDDY MARÍA </t>
  </si>
  <si>
    <t>SANTOS</t>
  </si>
  <si>
    <t>001-0101929-7</t>
  </si>
  <si>
    <t>JULIA ANTONIA MERCEDES</t>
  </si>
  <si>
    <t>RAMIREZ PAULINO</t>
  </si>
  <si>
    <t>001-0474875-1</t>
  </si>
  <si>
    <t xml:space="preserve">FATIMA ALTAGRACIA </t>
  </si>
  <si>
    <t>ESPINOSA PEÑA</t>
  </si>
  <si>
    <t>PLANIFICACION Y DESARROLLO</t>
  </si>
  <si>
    <t>ASISTENTE DE PLANIFICACION</t>
  </si>
  <si>
    <t>001-1115980-2</t>
  </si>
  <si>
    <t xml:space="preserve">CLEMENCIA MARIDENNY </t>
  </si>
  <si>
    <t>GUZMAN FLORENTINO</t>
  </si>
  <si>
    <t>FACTURACION</t>
  </si>
  <si>
    <t>ASISTENTE DE FACTURACION</t>
  </si>
  <si>
    <t>024-0000296-6</t>
  </si>
  <si>
    <t xml:space="preserve">YUDELKA ALTAGRACIA </t>
  </si>
  <si>
    <t>ROMERO TAVAREZ</t>
  </si>
  <si>
    <t>FACTURADORA DE ADMISIONES</t>
  </si>
  <si>
    <t>001-0042226-0</t>
  </si>
  <si>
    <t xml:space="preserve">CLARA JUANA </t>
  </si>
  <si>
    <t>CONTIN</t>
  </si>
  <si>
    <t>FACTURADORA DE EMERGENCIA</t>
  </si>
  <si>
    <t>402-2010790-4</t>
  </si>
  <si>
    <t xml:space="preserve">CARLOS DANIEL </t>
  </si>
  <si>
    <t>NUÑEZ SORIANO</t>
  </si>
  <si>
    <t>FACTURADOR DE LABORATORIOS</t>
  </si>
  <si>
    <t>087-0015831-7</t>
  </si>
  <si>
    <t xml:space="preserve">MIGUELINA </t>
  </si>
  <si>
    <t>CASTAÑOS DIAZ</t>
  </si>
  <si>
    <t>FACTURADOR DE HEMODIALISIS</t>
  </si>
  <si>
    <t>001-1707222-3</t>
  </si>
  <si>
    <t xml:space="preserve">MIGUELINA ANTONIA </t>
  </si>
  <si>
    <t>GOMEZ DURAN</t>
  </si>
  <si>
    <t>225-0038601-0</t>
  </si>
  <si>
    <t xml:space="preserve">LEANDRO ANTONIO </t>
  </si>
  <si>
    <t>BERIGUETE GARCIA</t>
  </si>
  <si>
    <t>FACTURADOR DE RAYOS X</t>
  </si>
  <si>
    <t>001-1694953-8</t>
  </si>
  <si>
    <t xml:space="preserve">MADELIN MAYLENE </t>
  </si>
  <si>
    <t>ABREU BRAND</t>
  </si>
  <si>
    <t>AUXILIAR DE AUDITORÍA TÉCNICA</t>
  </si>
  <si>
    <t>226-0014014-3</t>
  </si>
  <si>
    <t xml:space="preserve">LEIDY MICHEL </t>
  </si>
  <si>
    <t xml:space="preserve">RODRIGUEZ SOSA </t>
  </si>
  <si>
    <t>SUPERVISORA DE HOSPITALIZACION</t>
  </si>
  <si>
    <t>402-2020077-4</t>
  </si>
  <si>
    <t>GABRIEL ANTONIO</t>
  </si>
  <si>
    <t>ASENCIO SANTOS</t>
  </si>
  <si>
    <t>FACTURADOR HOSPITALIZACIÓN</t>
  </si>
  <si>
    <t>001-0450535-9</t>
  </si>
  <si>
    <t xml:space="preserve">MARIA RAMONA </t>
  </si>
  <si>
    <t>ALTAGRACIA VERAS</t>
  </si>
  <si>
    <t>FACTURADORA</t>
  </si>
  <si>
    <t>001-0040156-1</t>
  </si>
  <si>
    <t>CRUZ DEL CARMEN</t>
  </si>
  <si>
    <t xml:space="preserve">ORTIZ PARRA </t>
  </si>
  <si>
    <t>001-0304820-3</t>
  </si>
  <si>
    <t xml:space="preserve">BASILIO ANTONIO  </t>
  </si>
  <si>
    <t>AQUINO ARIAS</t>
  </si>
  <si>
    <t>ELECTROCARDIOGRAMA</t>
  </si>
  <si>
    <t>ENCARGADO DE ELECTROCARDIOGRAMA</t>
  </si>
  <si>
    <t>001-0042971-1</t>
  </si>
  <si>
    <t xml:space="preserve">JUANA IVELISSE </t>
  </si>
  <si>
    <t>HANLEY</t>
  </si>
  <si>
    <t>TECNICO EN ELECTROCARDIOGRAMA</t>
  </si>
  <si>
    <t>001-1294231-3</t>
  </si>
  <si>
    <t xml:space="preserve">ROSA NELIS </t>
  </si>
  <si>
    <t>LUCIANO FLORENTINO</t>
  </si>
  <si>
    <t>001-1647986-6</t>
  </si>
  <si>
    <t>JENNY PATRICIA</t>
  </si>
  <si>
    <t xml:space="preserve"> NUÑEZ ORTEGA</t>
  </si>
  <si>
    <t>008-0000620-7</t>
  </si>
  <si>
    <t xml:space="preserve">LIDIA </t>
  </si>
  <si>
    <t>TAVERAS DE JESUZ</t>
  </si>
  <si>
    <t>011-0024876-2</t>
  </si>
  <si>
    <t xml:space="preserve">DOMINGA </t>
  </si>
  <si>
    <t>OTAÑO JIMENEZ</t>
  </si>
  <si>
    <t>CONTABILIDAD</t>
  </si>
  <si>
    <t>ENCARGADA DE CONTABILIDAD</t>
  </si>
  <si>
    <t>001-0333364-7</t>
  </si>
  <si>
    <t xml:space="preserve">JOSE MANUEL </t>
  </si>
  <si>
    <t>PATRICIO</t>
  </si>
  <si>
    <t>ENCARGADO DE TESORERIA</t>
  </si>
  <si>
    <t>011-0000323-3</t>
  </si>
  <si>
    <t xml:space="preserve">MARY LUZ </t>
  </si>
  <si>
    <t>OGANDO OGANDO</t>
  </si>
  <si>
    <t>ENCARGADA DE CXP</t>
  </si>
  <si>
    <t>070-0000880-0</t>
  </si>
  <si>
    <t xml:space="preserve">YACILIS </t>
  </si>
  <si>
    <t xml:space="preserve">MENDEZ MENDEZ </t>
  </si>
  <si>
    <t xml:space="preserve">ENCARGADA DE RECLAMACIONES </t>
  </si>
  <si>
    <t>001-0322127-1</t>
  </si>
  <si>
    <t xml:space="preserve">KENEDY                </t>
  </si>
  <si>
    <t xml:space="preserve">NOESI                </t>
  </si>
  <si>
    <t>MAYORDOMIA</t>
  </si>
  <si>
    <t>ENCARGADO DE MAYORDOMIA</t>
  </si>
  <si>
    <t>001-0638920-8</t>
  </si>
  <si>
    <t>LILIAN MADEL</t>
  </si>
  <si>
    <t>TAVERAS VILLALONA</t>
  </si>
  <si>
    <t>SECRETARIA</t>
  </si>
  <si>
    <t>001-1332102-0</t>
  </si>
  <si>
    <t xml:space="preserve">MARIA ELENA </t>
  </si>
  <si>
    <t>CONSERJE</t>
  </si>
  <si>
    <t>001-0808003-7</t>
  </si>
  <si>
    <t xml:space="preserve">PEDRO ANTONIO </t>
  </si>
  <si>
    <t>GIL TAVERAS</t>
  </si>
  <si>
    <t>001-0356452-2</t>
  </si>
  <si>
    <t>BARIS RAMONA</t>
  </si>
  <si>
    <t>PEREZ</t>
  </si>
  <si>
    <t>001-0219484-2</t>
  </si>
  <si>
    <t xml:space="preserve">RAMON EDUARDO </t>
  </si>
  <si>
    <t>RODRIGUEZ MORALES</t>
  </si>
  <si>
    <t>001-0446161-1</t>
  </si>
  <si>
    <t xml:space="preserve">REYES </t>
  </si>
  <si>
    <t>PAREDES</t>
  </si>
  <si>
    <t>001-1438014-0</t>
  </si>
  <si>
    <t xml:space="preserve">WENDY CAROLINA </t>
  </si>
  <si>
    <t>DE LOS SANTOS VASQUEZ</t>
  </si>
  <si>
    <t>001-0406857-2</t>
  </si>
  <si>
    <t xml:space="preserve">ANA MARIA </t>
  </si>
  <si>
    <t>TURBI DEL ROSARIO</t>
  </si>
  <si>
    <t>001-1389451-3</t>
  </si>
  <si>
    <t xml:space="preserve">JACQUELINE </t>
  </si>
  <si>
    <t xml:space="preserve">REYES RODRIGUEZ    </t>
  </si>
  <si>
    <t>001-0894479-4</t>
  </si>
  <si>
    <t xml:space="preserve">JOSE ALTAGRACIA </t>
  </si>
  <si>
    <t xml:space="preserve">VALDEZ          </t>
  </si>
  <si>
    <t>001-1679473-6</t>
  </si>
  <si>
    <t xml:space="preserve">MAIKE                              </t>
  </si>
  <si>
    <t>CASTILLO</t>
  </si>
  <si>
    <t>001-0261722-2</t>
  </si>
  <si>
    <t xml:space="preserve">RAMONA </t>
  </si>
  <si>
    <t>001-0420904-4</t>
  </si>
  <si>
    <t xml:space="preserve">BRIGIDA MARIA </t>
  </si>
  <si>
    <t>ANDINO CAMINERO</t>
  </si>
  <si>
    <t>001-0860636-9</t>
  </si>
  <si>
    <t xml:space="preserve">LISE </t>
  </si>
  <si>
    <t>DIAZ ACOSTA</t>
  </si>
  <si>
    <t>001-0213404-6</t>
  </si>
  <si>
    <t>JUANA ANGELA</t>
  </si>
  <si>
    <t>MERAN DE SARMIENTO</t>
  </si>
  <si>
    <t xml:space="preserve">CONSERJE </t>
  </si>
  <si>
    <t>001-0343639-0</t>
  </si>
  <si>
    <t xml:space="preserve">BARTOLA ANTONIA </t>
  </si>
  <si>
    <t>SANCHEZ PINALES</t>
  </si>
  <si>
    <t>001-0298148-7</t>
  </si>
  <si>
    <t xml:space="preserve">MATEA </t>
  </si>
  <si>
    <t>GOMEZ MOREL</t>
  </si>
  <si>
    <t>001-0432808-3</t>
  </si>
  <si>
    <t xml:space="preserve">MARI LUZ </t>
  </si>
  <si>
    <t>ROJAS BRITO</t>
  </si>
  <si>
    <t>001-1219405-5</t>
  </si>
  <si>
    <t>BETANIA</t>
  </si>
  <si>
    <t>HEREDIA ENCARNACION</t>
  </si>
  <si>
    <t>225-0013552-4</t>
  </si>
  <si>
    <t xml:space="preserve">CLARIBEL </t>
  </si>
  <si>
    <t>RIVERA RODRIGUEZ</t>
  </si>
  <si>
    <t>001-0364422-5</t>
  </si>
  <si>
    <t xml:space="preserve">LUZ MARIA </t>
  </si>
  <si>
    <t>FLORIAN CUEVAS</t>
  </si>
  <si>
    <t>001-0002449-6</t>
  </si>
  <si>
    <t>PASCUALA</t>
  </si>
  <si>
    <t>CORDERO</t>
  </si>
  <si>
    <t>010-0060361-1</t>
  </si>
  <si>
    <t>DUBALINA</t>
  </si>
  <si>
    <t>FELIZ</t>
  </si>
  <si>
    <t>001-0446231-2</t>
  </si>
  <si>
    <t xml:space="preserve">CARMEN NELLY </t>
  </si>
  <si>
    <t>ROSARIO ALMONTE</t>
  </si>
  <si>
    <t>225-0002509-7</t>
  </si>
  <si>
    <t>YEURY DOLORES</t>
  </si>
  <si>
    <t>MARTINEZ RAMIREZ</t>
  </si>
  <si>
    <t>001-0405801-1</t>
  </si>
  <si>
    <t xml:space="preserve">SONIA MARCELA </t>
  </si>
  <si>
    <t>PINEDA BATISTA</t>
  </si>
  <si>
    <t>014-0016541-9</t>
  </si>
  <si>
    <t>BELTRE</t>
  </si>
  <si>
    <t>MONTERO OGANDO</t>
  </si>
  <si>
    <t>001-0252126-7</t>
  </si>
  <si>
    <t xml:space="preserve">MIRELYS </t>
  </si>
  <si>
    <t>DE LEON  DE LEON</t>
  </si>
  <si>
    <t>RECURSOS HUMANOS</t>
  </si>
  <si>
    <t>ANALISTA DE RECURSOS HUMANOS</t>
  </si>
  <si>
    <t>223-0073834-5</t>
  </si>
  <si>
    <t>SALLY</t>
  </si>
  <si>
    <t xml:space="preserve">SANTANA BOYER </t>
  </si>
  <si>
    <t xml:space="preserve">ENCARGADA REGISTRO Y CONTROL </t>
  </si>
  <si>
    <t>001-1167901-5</t>
  </si>
  <si>
    <t xml:space="preserve">SILVIO </t>
  </si>
  <si>
    <t>RAMON PANIAGUA</t>
  </si>
  <si>
    <t>SEGURIDAD Y VIGILANCIA</t>
  </si>
  <si>
    <t>ENCARGADO DE SEGURIDAD</t>
  </si>
  <si>
    <t>016-0018830-2</t>
  </si>
  <si>
    <t>SALVADOR NICOLAS</t>
  </si>
  <si>
    <t>DIAZ</t>
  </si>
  <si>
    <t>SEGURIDAD</t>
  </si>
  <si>
    <t>001-0680224-2</t>
  </si>
  <si>
    <t>MAYRA</t>
  </si>
  <si>
    <t>PEÑA</t>
  </si>
  <si>
    <t>001-1093515-2</t>
  </si>
  <si>
    <t xml:space="preserve">DAVID DOMINGO </t>
  </si>
  <si>
    <t>SILVERIO BONILLA</t>
  </si>
  <si>
    <t>001-0978439-7</t>
  </si>
  <si>
    <t xml:space="preserve">RITA INES </t>
  </si>
  <si>
    <t>GUZMAN ALMANZAR</t>
  </si>
  <si>
    <t>223-0071102-9</t>
  </si>
  <si>
    <t xml:space="preserve">VICTOR RAMON </t>
  </si>
  <si>
    <t>BELTRE ZABALA</t>
  </si>
  <si>
    <t>001-0044680-6</t>
  </si>
  <si>
    <t xml:space="preserve">DANIEL </t>
  </si>
  <si>
    <t>ENCARNACIÓN</t>
  </si>
  <si>
    <t>001-0031629-8</t>
  </si>
  <si>
    <t>JOSEFA MIGUELINA</t>
  </si>
  <si>
    <t>VALEIRO BENJAMIN</t>
  </si>
  <si>
    <t>001-0371832-6</t>
  </si>
  <si>
    <t>JUAN PABLO</t>
  </si>
  <si>
    <t>OVANDO</t>
  </si>
  <si>
    <t>018-0022243-0</t>
  </si>
  <si>
    <t xml:space="preserve">ALEJANDRO </t>
  </si>
  <si>
    <t>SEGURA</t>
  </si>
  <si>
    <t>001-1916391-3</t>
  </si>
  <si>
    <t xml:space="preserve">ARTURO MIGUEL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</si>
  <si>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ZAPATA MENDEZ</t>
  </si>
  <si>
    <t>080-0004710-3</t>
  </si>
  <si>
    <t xml:space="preserve">CLEMENTE </t>
  </si>
  <si>
    <t>FELIZ ALCANTARA</t>
  </si>
  <si>
    <t>001-0972754-5</t>
  </si>
  <si>
    <t xml:space="preserve">ALEJANDRINO </t>
  </si>
  <si>
    <t>SANCHEZ MARMOLEJOS</t>
  </si>
  <si>
    <t>001-1181947-0</t>
  </si>
  <si>
    <t>SILVIO ADONIS</t>
  </si>
  <si>
    <t>URBAEZ</t>
  </si>
  <si>
    <t>001-1231767-2</t>
  </si>
  <si>
    <t>FRANCISCO</t>
  </si>
  <si>
    <t>HERRERA TAVAREZ</t>
  </si>
  <si>
    <t>093-0070650-5</t>
  </si>
  <si>
    <t xml:space="preserve">JESUS MARIA </t>
  </si>
  <si>
    <t>ARIAS DEL ORBE</t>
  </si>
  <si>
    <t>001-0361930-0</t>
  </si>
  <si>
    <t xml:space="preserve">JULIO </t>
  </si>
  <si>
    <t>ABAD CADENAS</t>
  </si>
  <si>
    <t>001-0622106-2</t>
  </si>
  <si>
    <t xml:space="preserve">ROBERTO </t>
  </si>
  <si>
    <t>RODRIGUEZ OVALLE</t>
  </si>
  <si>
    <t>001-0189015-0</t>
  </si>
  <si>
    <t>CLARIVET</t>
  </si>
  <si>
    <t>MEJIA RODRIGUEZ</t>
  </si>
  <si>
    <t>FARMACIA HOSPITALARIA</t>
  </si>
  <si>
    <t>ENC. DE DISPENSACIÓN</t>
  </si>
  <si>
    <t>001-1589689-6</t>
  </si>
  <si>
    <t>NANCY ALTAGRACIA</t>
  </si>
  <si>
    <t>ESPACIO CHAVEZ</t>
  </si>
  <si>
    <t>ENC. DISP. PROGRAMA MED.  ALTO COSTO</t>
  </si>
  <si>
    <t>001-0050308-5</t>
  </si>
  <si>
    <t xml:space="preserve">JOSEFA ALTAGRACIA </t>
  </si>
  <si>
    <t>FERNANDEZ LOPEZ DE BELLO</t>
  </si>
  <si>
    <t>DIGITACIÓN DE FACTURACIÓN CONSUMOS/TARJETAS</t>
  </si>
  <si>
    <t>001-0389126-3</t>
  </si>
  <si>
    <t>SOFIA SORAYA</t>
  </si>
  <si>
    <t>ABREU ALMANZAR</t>
  </si>
  <si>
    <t>AUXILIAR DE FARMACIA</t>
  </si>
  <si>
    <t>001-0002558-4</t>
  </si>
  <si>
    <t xml:space="preserve">DULCE MARIA </t>
  </si>
  <si>
    <t>GUZMAN CUEVAS</t>
  </si>
  <si>
    <t>001-0002407-4</t>
  </si>
  <si>
    <t xml:space="preserve">MARITZA EVELIN </t>
  </si>
  <si>
    <t>BAUTISTA ROJAS</t>
  </si>
  <si>
    <t>001-1086400-6</t>
  </si>
  <si>
    <t xml:space="preserve">NIDELSA </t>
  </si>
  <si>
    <t>PEREZ FERNANDEZ</t>
  </si>
  <si>
    <t>SECRETARIA EJEC. PROG. DE MED. DE ALTO COSTO</t>
  </si>
  <si>
    <t>001-1344456-6</t>
  </si>
  <si>
    <t xml:space="preserve">MARTA </t>
  </si>
  <si>
    <t>BATISTA GOMEZ</t>
  </si>
  <si>
    <t>AUX. DEL PROGRAMA DE MEDI. DE ALTO COSTO</t>
  </si>
  <si>
    <t>001-1184163-1</t>
  </si>
  <si>
    <t>JESUS MANUEL</t>
  </si>
  <si>
    <t xml:space="preserve">CARELA GARCIA </t>
  </si>
  <si>
    <t>001-0274833-2</t>
  </si>
  <si>
    <t xml:space="preserve">NIDIA </t>
  </si>
  <si>
    <t xml:space="preserve">JIMÉNEZ DE AZA </t>
  </si>
  <si>
    <t>001-0760457-1</t>
  </si>
  <si>
    <t>ANA GIOCONDA</t>
  </si>
  <si>
    <t xml:space="preserve">MATA POLANCO </t>
  </si>
  <si>
    <t>001-1784636-0</t>
  </si>
  <si>
    <t>MARIA MERCEDES</t>
  </si>
  <si>
    <t>DOMIGUEZ TURBI</t>
  </si>
  <si>
    <t>001-1064331-9</t>
  </si>
  <si>
    <t xml:space="preserve">CASTAÑOS BLANCO </t>
  </si>
  <si>
    <t>001-0384922-0</t>
  </si>
  <si>
    <t>MARIA RAMONA</t>
  </si>
  <si>
    <t>MATEO ESCALANTE</t>
  </si>
  <si>
    <t>001-0039276-0</t>
  </si>
  <si>
    <t>MARIA DE LA CRUZ</t>
  </si>
  <si>
    <t>ORTIZ WESIN</t>
  </si>
  <si>
    <t>DIGITADORA DE ELABORACIÓN DE CONSUMOS</t>
  </si>
  <si>
    <t>001-1721466-8</t>
  </si>
  <si>
    <t xml:space="preserve">JHANER MANUEL </t>
  </si>
  <si>
    <t>DÍAZ RAMÍREZ</t>
  </si>
  <si>
    <t xml:space="preserve">AUXILIAR DE FARMACIA </t>
  </si>
  <si>
    <t>031-0227057-0</t>
  </si>
  <si>
    <t>ROSARIO DEL CARMEN</t>
  </si>
  <si>
    <t>PEÑA PICHARDO</t>
  </si>
  <si>
    <t>001-1700668-4</t>
  </si>
  <si>
    <t>MILKA</t>
  </si>
  <si>
    <t>ROMERO DECENA</t>
  </si>
  <si>
    <t>DIGITADORA</t>
  </si>
  <si>
    <t>001-1652835-7</t>
  </si>
  <si>
    <t xml:space="preserve">MIGUEL ANTONIO </t>
  </si>
  <si>
    <t>GOMEZ TAVAREZ</t>
  </si>
  <si>
    <t>008-0031185-4</t>
  </si>
  <si>
    <t xml:space="preserve">ERIDANIA </t>
  </si>
  <si>
    <t>ALCANTARA RODRIGUEZ</t>
  </si>
  <si>
    <t>001-1031490-3</t>
  </si>
  <si>
    <t>GARCÉS</t>
  </si>
  <si>
    <t>066-0004141-9</t>
  </si>
  <si>
    <t>GLORIA EMELINDA</t>
  </si>
  <si>
    <t>ESPINO LOPEZ</t>
  </si>
  <si>
    <t>FARMACEUTICA</t>
  </si>
  <si>
    <t>002-0131009-1</t>
  </si>
  <si>
    <t>JOSE LUIS</t>
  </si>
  <si>
    <t>FERREIRAS</t>
  </si>
  <si>
    <t>FARMACIA DE CIRUGIA</t>
  </si>
  <si>
    <t>AUXILIAR DE FARMACIA DE CIRUGÍA</t>
  </si>
  <si>
    <t>402-2599071-8</t>
  </si>
  <si>
    <t xml:space="preserve">NAVIS  VIRGINIA </t>
  </si>
  <si>
    <t>DEL VALLE</t>
  </si>
  <si>
    <t>AUXILIAR DE FARMACIA (PROGRAMA DE PARTICIPACIÓN SOCIAL DEL MSP)</t>
  </si>
  <si>
    <t>001-1614021-1</t>
  </si>
  <si>
    <t>POLANCO GOMEZ</t>
  </si>
  <si>
    <t>DIGITADOR</t>
  </si>
  <si>
    <t>001-0076287-1</t>
  </si>
  <si>
    <t>LICETT DE LA ESPERANZA</t>
  </si>
  <si>
    <t>TORRES FORTUNATO</t>
  </si>
  <si>
    <t>ALMACEN DE MEDICAMENTOS</t>
  </si>
  <si>
    <t>ENCARGADA DE ALMACEN DE MEDICAMENTOS/ FARMACIA HOSPITALARIA</t>
  </si>
  <si>
    <t>001-0030232-2</t>
  </si>
  <si>
    <t>HECTOR HUMBERTO</t>
  </si>
  <si>
    <t xml:space="preserve">REYNOSO CORNELIO </t>
  </si>
  <si>
    <t>SUB ENCARGADO DE ALMACEN DE MEDICAMENTOS</t>
  </si>
  <si>
    <t>223-0138689-6</t>
  </si>
  <si>
    <t xml:space="preserve">LUIS RAMON </t>
  </si>
  <si>
    <t>DE JESUS CRISOSTOMO</t>
  </si>
  <si>
    <t>AUXILIAR DE RECEPCION Y MERCANCIA</t>
  </si>
  <si>
    <t>001-1272627-8</t>
  </si>
  <si>
    <t>LISSETTE ALEXANDRA</t>
  </si>
  <si>
    <t xml:space="preserve">VALDEZ HERNANDEZ </t>
  </si>
  <si>
    <t>AUXILIAR DE ALMACEN</t>
  </si>
  <si>
    <t>001-0444708-1</t>
  </si>
  <si>
    <t>YNOCENCIO</t>
  </si>
  <si>
    <t>GUZMAN ROSARIO</t>
  </si>
  <si>
    <t>001-1838304-1</t>
  </si>
  <si>
    <t xml:space="preserve">DHAIANA JULIA </t>
  </si>
  <si>
    <t>BALDERA DE LA CRUZ</t>
  </si>
  <si>
    <t>001-1163371-5</t>
  </si>
  <si>
    <t>JOSE MIGUEL</t>
  </si>
  <si>
    <t>AMPARO DIAZ</t>
  </si>
  <si>
    <t>ALMACEN DE HEMODIALISIS</t>
  </si>
  <si>
    <t>ENCARGADO ALMACEN DE HEMODIALISIS</t>
  </si>
  <si>
    <t>001-0071769-3</t>
  </si>
  <si>
    <t>LUCINDA</t>
  </si>
  <si>
    <t xml:space="preserve">UPIA ROA </t>
  </si>
  <si>
    <t>ARCHIVO</t>
  </si>
  <si>
    <t>ENCARGADA DE ARCHIVO</t>
  </si>
  <si>
    <t>223-0051993-5</t>
  </si>
  <si>
    <t>RICARDO ELIAS</t>
  </si>
  <si>
    <t xml:space="preserve">MATEO AQUINO </t>
  </si>
  <si>
    <t>AUXILIAR DE ARCHIVO</t>
  </si>
  <si>
    <t>001-0910833-2</t>
  </si>
  <si>
    <t>CASILDA</t>
  </si>
  <si>
    <t xml:space="preserve">SANCHEZ RODRIGUEZ </t>
  </si>
  <si>
    <t>053-0001205-0</t>
  </si>
  <si>
    <t>DIONISIA</t>
  </si>
  <si>
    <t xml:space="preserve">QUIROZ PEREZ </t>
  </si>
  <si>
    <t>001-0883434-2</t>
  </si>
  <si>
    <t xml:space="preserve">MARIA ALTAGRACIA </t>
  </si>
  <si>
    <t xml:space="preserve">GOMEZ PADILLA </t>
  </si>
  <si>
    <t>ROPERIA</t>
  </si>
  <si>
    <t>COSTURERA</t>
  </si>
  <si>
    <t>031-0120640-1</t>
  </si>
  <si>
    <t>FRANCISCA ANTONIA</t>
  </si>
  <si>
    <t xml:space="preserve">TRINIDAD GERMOSEN </t>
  </si>
  <si>
    <t>001-0032880-6</t>
  </si>
  <si>
    <t>ROSA EMILIA</t>
  </si>
  <si>
    <t xml:space="preserve">CRUZ </t>
  </si>
  <si>
    <t>047-0146000-0</t>
  </si>
  <si>
    <t>IVELI ALTAGRACIA</t>
  </si>
  <si>
    <t xml:space="preserve">VALDEZ REYNOSO </t>
  </si>
  <si>
    <t>001-1193164-8</t>
  </si>
  <si>
    <t>RAFAEL ANTONIO</t>
  </si>
  <si>
    <t>DE LA CRUZ</t>
  </si>
  <si>
    <t>RAYOS X</t>
  </si>
  <si>
    <t>ENCARGADO DEL DPTO. DE RAYOS X</t>
  </si>
  <si>
    <t>001-0940162-0</t>
  </si>
  <si>
    <t xml:space="preserve">MERCEDES </t>
  </si>
  <si>
    <t>HICIANO</t>
  </si>
  <si>
    <t>TECNICO EN RAYOS X</t>
  </si>
  <si>
    <t>001-0039219-0</t>
  </si>
  <si>
    <t>BENANCIA</t>
  </si>
  <si>
    <t>MARTINEZ TAMAREZ</t>
  </si>
  <si>
    <t>001-1293152-2</t>
  </si>
  <si>
    <t>FERNELIS ADONIS</t>
  </si>
  <si>
    <t>MONTERO DESENA</t>
  </si>
  <si>
    <t>017-0012531-1</t>
  </si>
  <si>
    <t xml:space="preserve">MODESTA </t>
  </si>
  <si>
    <t>VARGAS PEREZ</t>
  </si>
  <si>
    <t>TECNICO EN TOMOGRAFIA</t>
  </si>
  <si>
    <t>056-0123355-3</t>
  </si>
  <si>
    <t>BETHANIA</t>
  </si>
  <si>
    <t>TERRERO SANTIAGO</t>
  </si>
  <si>
    <t>001-0988942-8</t>
  </si>
  <si>
    <t>LEDIS MILOSIS</t>
  </si>
  <si>
    <t>PAULUS MINAYA</t>
  </si>
  <si>
    <t>001-0002705-1</t>
  </si>
  <si>
    <t>FELIPE DE JESUS</t>
  </si>
  <si>
    <t xml:space="preserve">NUÑEZ JIMENEZ </t>
  </si>
  <si>
    <t>051-0002976-7</t>
  </si>
  <si>
    <t xml:space="preserve">SIMON ANTONIO </t>
  </si>
  <si>
    <t xml:space="preserve">CASTILLO LOPEZ </t>
  </si>
  <si>
    <t>001-1895024-5</t>
  </si>
  <si>
    <t xml:space="preserve">DORALIS </t>
  </si>
  <si>
    <t>MARTE MEREJO</t>
  </si>
  <si>
    <t>001-0052440-4</t>
  </si>
  <si>
    <t>MERCEDES AMPARO</t>
  </si>
  <si>
    <t xml:space="preserve">PAULINO VALDEZ </t>
  </si>
  <si>
    <t>SECRETARIA DE RAYOS X</t>
  </si>
  <si>
    <t>001-1878268-9</t>
  </si>
  <si>
    <t>MOISES</t>
  </si>
  <si>
    <t>PIÑA FRIAS</t>
  </si>
  <si>
    <t>001-0218993-3</t>
  </si>
  <si>
    <t>BELKIS ALTAGRACIA</t>
  </si>
  <si>
    <t xml:space="preserve">BUENO PERALTA </t>
  </si>
  <si>
    <t>AUXILIAR  DE CONTABILIDAD</t>
  </si>
  <si>
    <t>001-0390512-1</t>
  </si>
  <si>
    <t>JUAN DARIO</t>
  </si>
  <si>
    <t>NUÑEZ GARCIA</t>
  </si>
  <si>
    <t>TESORERIA</t>
  </si>
  <si>
    <t>CAJERO</t>
  </si>
  <si>
    <t>001-0031910-2</t>
  </si>
  <si>
    <t xml:space="preserve">ZUNILDA </t>
  </si>
  <si>
    <t xml:space="preserve">ALCANTARA MARTINEZ </t>
  </si>
  <si>
    <t>TRABAJO SOCIAL</t>
  </si>
  <si>
    <t>ASISTENTE DE TRABAJO SOCIAL</t>
  </si>
  <si>
    <t>001-0928886-0</t>
  </si>
  <si>
    <t>TELMA MERCEDES</t>
  </si>
  <si>
    <t xml:space="preserve">BRITO TOLENTINO </t>
  </si>
  <si>
    <t>ENSEÑANZA</t>
  </si>
  <si>
    <t>SECRETARIA ENSEÑANZA</t>
  </si>
  <si>
    <t>001-0557166-5</t>
  </si>
  <si>
    <t>MARILU</t>
  </si>
  <si>
    <t xml:space="preserve">ROSARIO JACKSON </t>
  </si>
  <si>
    <t>LABORATORIO</t>
  </si>
  <si>
    <t>SECRETARIA LABORATORIO</t>
  </si>
  <si>
    <t>001-0015240-4</t>
  </si>
  <si>
    <t>CLARA SUSANA</t>
  </si>
  <si>
    <t xml:space="preserve">MOJICA CALERO </t>
  </si>
  <si>
    <t>001-0272842-5</t>
  </si>
  <si>
    <t>WENDY DEL SOCORRO</t>
  </si>
  <si>
    <t xml:space="preserve">RIVERA GOMEZ </t>
  </si>
  <si>
    <t>001-1523578-0</t>
  </si>
  <si>
    <t>JENNYFFER ALTAGRACIA</t>
  </si>
  <si>
    <t>ACEVEDO FUERTES</t>
  </si>
  <si>
    <t>001-1501443-3</t>
  </si>
  <si>
    <t>HIGINIA ALTAGRACIA</t>
  </si>
  <si>
    <t xml:space="preserve">HERNANDEZ BEATO </t>
  </si>
  <si>
    <t>ENFERMERIA</t>
  </si>
  <si>
    <t>SECRETARIA ENFERMERIA</t>
  </si>
  <si>
    <t>001-1874244-4</t>
  </si>
  <si>
    <t>DIANA CAROLINA</t>
  </si>
  <si>
    <t xml:space="preserve">WES MARTINEZ </t>
  </si>
  <si>
    <t>HEMODIALISIS</t>
  </si>
  <si>
    <t>ASISTENTE DEL ENCARGADO</t>
  </si>
  <si>
    <t>001-0036906-5</t>
  </si>
  <si>
    <t>MARCIA JOSEFINA</t>
  </si>
  <si>
    <t xml:space="preserve">CONTIN </t>
  </si>
  <si>
    <t>001-0931013-6</t>
  </si>
  <si>
    <t>JUANA ESTELA</t>
  </si>
  <si>
    <t xml:space="preserve">MORILLO MOREL  </t>
  </si>
  <si>
    <t>RECEPCIONISTA/FINES DE SEMANA</t>
  </si>
  <si>
    <t>001-1575869-0</t>
  </si>
  <si>
    <t>BEXSI ARIALDIS</t>
  </si>
  <si>
    <t>MEDINA TEJEDA</t>
  </si>
  <si>
    <t>001-0294473-3</t>
  </si>
  <si>
    <t>GERMANIA</t>
  </si>
  <si>
    <t>QUIROZ PEREZ</t>
  </si>
  <si>
    <t>GASTROENTEROLOGIA</t>
  </si>
  <si>
    <t>001-0121741-2</t>
  </si>
  <si>
    <t>MARIA ESPEDICTA</t>
  </si>
  <si>
    <t>CABRERA PERALTA</t>
  </si>
  <si>
    <t>EPIDEMIOLOGIA</t>
  </si>
  <si>
    <t>SECRETARIA DE EPIDEMIOLOGIA</t>
  </si>
  <si>
    <t>001-0565646-6</t>
  </si>
  <si>
    <t>VIRGEN MARIA</t>
  </si>
  <si>
    <t xml:space="preserve">VASQUEZ DISLA </t>
  </si>
  <si>
    <t>COMUNIDAD</t>
  </si>
  <si>
    <t>CONSERJE DE COMUNIDAD</t>
  </si>
  <si>
    <t>001-0086986-6</t>
  </si>
  <si>
    <t>BUENAVENTURA</t>
  </si>
  <si>
    <t>ROSARIO TAVERAS</t>
  </si>
  <si>
    <t>001-1419694-2</t>
  </si>
  <si>
    <t xml:space="preserve">JUDITH MARIA </t>
  </si>
  <si>
    <t>DURÁN INOA</t>
  </si>
  <si>
    <t>BANCO DE SANGRE</t>
  </si>
  <si>
    <t>SECRETARIA/ FINES DE SEMANA</t>
  </si>
  <si>
    <t>001-0402208-2</t>
  </si>
  <si>
    <t xml:space="preserve">MIRIAN AIDA JOSEFINA </t>
  </si>
  <si>
    <t>ACOSTA PEREZ</t>
  </si>
  <si>
    <t>PSICOLOGIA</t>
  </si>
  <si>
    <t>JEFE DE SERV. PSICOLOGIA CONSULTA</t>
  </si>
  <si>
    <t>001-0825661-1</t>
  </si>
  <si>
    <t xml:space="preserve">PURA </t>
  </si>
  <si>
    <t>DE LEON</t>
  </si>
  <si>
    <t>PSICOLOGA (HEMODIALISIS)</t>
  </si>
  <si>
    <t>001-0776659-4</t>
  </si>
  <si>
    <t xml:space="preserve">RAMONA ALTAGRACIA </t>
  </si>
  <si>
    <t>JIMENEZ DE JESUS</t>
  </si>
  <si>
    <t>PSICOLOGA CONSULTA</t>
  </si>
  <si>
    <t>031-0253452-0</t>
  </si>
  <si>
    <t>TAPIA RODRIGUEZ</t>
  </si>
  <si>
    <t>055-0003514-1</t>
  </si>
  <si>
    <t xml:space="preserve">BIVIANA ANGELICA </t>
  </si>
  <si>
    <t>GABIN CORONA</t>
  </si>
  <si>
    <t>PSICOLOGA HEMODIALISIS</t>
  </si>
  <si>
    <t>001-0406714-5</t>
  </si>
  <si>
    <t>MORALES DIAZ</t>
  </si>
  <si>
    <t>001-0409079-0</t>
  </si>
  <si>
    <t>RODRIGUEZ SAINT CLAIR</t>
  </si>
  <si>
    <t>PSICOLOGA DE CONSULTA</t>
  </si>
  <si>
    <t xml:space="preserve">055-0030380-4 </t>
  </si>
  <si>
    <t xml:space="preserve">YSABEL DEL CARMEN </t>
  </si>
  <si>
    <t>ALMANZAR GOMEZ</t>
  </si>
  <si>
    <t>PSICOLOGA</t>
  </si>
  <si>
    <t>001-1190572-5</t>
  </si>
  <si>
    <t>SONIA MARGARITA</t>
  </si>
  <si>
    <t>ABREU SANCHEZ</t>
  </si>
  <si>
    <t>PISCOLOGA DE HEMODIALISIS</t>
  </si>
  <si>
    <t>001-0073895-4</t>
  </si>
  <si>
    <t>DE JESUS NATERA</t>
  </si>
  <si>
    <t>ENC. DE LOS SERVICIOS DE LAB.</t>
  </si>
  <si>
    <t>001-0459780-2</t>
  </si>
  <si>
    <t xml:space="preserve">NIDIA JOSEFINA </t>
  </si>
  <si>
    <t>HERNANDEZ JIMENEZ</t>
  </si>
  <si>
    <t>ASIST. DEL ENC. SERV. DE LAB.</t>
  </si>
  <si>
    <t>001-1403911-8</t>
  </si>
  <si>
    <t xml:space="preserve">ODALYS </t>
  </si>
  <si>
    <t>VALDEZ ORTIZ</t>
  </si>
  <si>
    <t>BIONALISTA</t>
  </si>
  <si>
    <t>001-0050151-9</t>
  </si>
  <si>
    <t xml:space="preserve">YOLANDA </t>
  </si>
  <si>
    <t>ANTIGUA MERCEDES</t>
  </si>
  <si>
    <t>ENC. UNIDAD QUIM. CLINICA</t>
  </si>
  <si>
    <t>069-0000412-5</t>
  </si>
  <si>
    <t xml:space="preserve">RAMONA YOSELIN </t>
  </si>
  <si>
    <t>BELTRE MUÑOZ</t>
  </si>
  <si>
    <t xml:space="preserve">001-0733778-4 </t>
  </si>
  <si>
    <t xml:space="preserve">MARY </t>
  </si>
  <si>
    <t>CALZADO DE LA ROSA</t>
  </si>
  <si>
    <t>001-0355624-7</t>
  </si>
  <si>
    <t xml:space="preserve">ALTAGRACIA </t>
  </si>
  <si>
    <t>CRUZ PEGUERO</t>
  </si>
  <si>
    <t>001-0427880-9</t>
  </si>
  <si>
    <t xml:space="preserve">SIXTA </t>
  </si>
  <si>
    <t>068-0029525-2</t>
  </si>
  <si>
    <t>ONEYDA ANTONIA</t>
  </si>
  <si>
    <t>DIAZ LOPEZ DE JIMENEZ</t>
  </si>
  <si>
    <t>001-0297200-7</t>
  </si>
  <si>
    <t xml:space="preserve">LUZ FRANCISCA DANIA </t>
  </si>
  <si>
    <t>FERNÁNDEZ BÁEZ</t>
  </si>
  <si>
    <t>ENC. UNIDAD TOMA DE MUESTRA</t>
  </si>
  <si>
    <t>001-0726477-2</t>
  </si>
  <si>
    <t>MAIRA YVELISSE</t>
  </si>
  <si>
    <t>FERNANDEZ MATOS</t>
  </si>
  <si>
    <t>ENC. DE CALIDAD EN SALUD</t>
  </si>
  <si>
    <t>093-0019063-5</t>
  </si>
  <si>
    <t>ANGELITA</t>
  </si>
  <si>
    <t>GERMAN GUANTES</t>
  </si>
  <si>
    <t>ENC. PARASITOLOGIA Y UROANALISIS</t>
  </si>
  <si>
    <t>001-0260355-2</t>
  </si>
  <si>
    <t>FLORIAN ELPIDIO GERALDO</t>
  </si>
  <si>
    <t>GOMEZ DEL ROSARIO</t>
  </si>
  <si>
    <t>001-0625584-7</t>
  </si>
  <si>
    <t>HEREDIA MORENO</t>
  </si>
  <si>
    <t>002-0089907-8</t>
  </si>
  <si>
    <t xml:space="preserve">SELIDEE JACINTO </t>
  </si>
  <si>
    <t>GERMAN</t>
  </si>
  <si>
    <t>001-0002981-8</t>
  </si>
  <si>
    <t xml:space="preserve">LEOCADIA MARIA </t>
  </si>
  <si>
    <t>JESUS REYES</t>
  </si>
  <si>
    <t>001-0378631-5</t>
  </si>
  <si>
    <t xml:space="preserve">MARY YSABEL </t>
  </si>
  <si>
    <t>LIBERATO DE JESUS</t>
  </si>
  <si>
    <t>ENC. DE LA UNIDAD DE VIH</t>
  </si>
  <si>
    <t>049-0015734-0</t>
  </si>
  <si>
    <t xml:space="preserve">MILADY AMBROCIA </t>
  </si>
  <si>
    <t>MARIA RODRIGUEZ</t>
  </si>
  <si>
    <t>ENC. UNIDAD DE BACTERIOLOGIA</t>
  </si>
  <si>
    <t>001-0059611-3</t>
  </si>
  <si>
    <t>ADRIANA MERCEDES</t>
  </si>
  <si>
    <t xml:space="preserve">MARTINEZ CHAIN  </t>
  </si>
  <si>
    <t>013-0043093-9</t>
  </si>
  <si>
    <t xml:space="preserve">YNES ALTAGRACIA </t>
  </si>
  <si>
    <t>MATEO MATEO</t>
  </si>
  <si>
    <t>001-0016930-9</t>
  </si>
  <si>
    <t xml:space="preserve">DAYSI MARIA YNES </t>
  </si>
  <si>
    <t>MEDINA CRUZ</t>
  </si>
  <si>
    <t>001-0246907-9</t>
  </si>
  <si>
    <t xml:space="preserve">ISAIRIS MARIA MEJIA </t>
  </si>
  <si>
    <t>CASTILLO DE JIMENEZ</t>
  </si>
  <si>
    <t>001-0029283-8</t>
  </si>
  <si>
    <t>ELBA ARELIS</t>
  </si>
  <si>
    <t>MOGUETE JOURDAIN</t>
  </si>
  <si>
    <t>001-0409007-1</t>
  </si>
  <si>
    <t xml:space="preserve">REYITA </t>
  </si>
  <si>
    <t>PEGUERO</t>
  </si>
  <si>
    <t>001-0812478-5</t>
  </si>
  <si>
    <t>GERGINIA</t>
  </si>
  <si>
    <t>ROBLES GERMAN</t>
  </si>
  <si>
    <t>001-0382790-3</t>
  </si>
  <si>
    <t>DANILDA JEANNETTE</t>
  </si>
  <si>
    <t>RODRIGUEZ VALENZUELA</t>
  </si>
  <si>
    <t>ENC. DE BASILOSCOPIA</t>
  </si>
  <si>
    <t>001-0514664-1</t>
  </si>
  <si>
    <t xml:space="preserve">ELBA ROJAS </t>
  </si>
  <si>
    <t>ENC. DE UNIDAD DE HEMATOLOGIA</t>
  </si>
  <si>
    <t>001-0166588-3</t>
  </si>
  <si>
    <t>ANA</t>
  </si>
  <si>
    <t>SANTANA</t>
  </si>
  <si>
    <t>001-0595035-6</t>
  </si>
  <si>
    <t xml:space="preserve">NILDA ALTAGRACIA </t>
  </si>
  <si>
    <t>SANTANA MORILLO</t>
  </si>
  <si>
    <t>ENC. UNID. BACILOSCOP. Y DIAGDE BK</t>
  </si>
  <si>
    <t>001-0930033-5</t>
  </si>
  <si>
    <t xml:space="preserve">DORKA </t>
  </si>
  <si>
    <t>SANTANA NOVAS</t>
  </si>
  <si>
    <t>010-0011969-1</t>
  </si>
  <si>
    <t xml:space="preserve">OLGA LUISA </t>
  </si>
  <si>
    <t>SORIANO BRITO</t>
  </si>
  <si>
    <t>001-0032522-4</t>
  </si>
  <si>
    <t>ANA EMILIA</t>
  </si>
  <si>
    <t>TORRES GARCIA</t>
  </si>
  <si>
    <t>001-0972022-7</t>
  </si>
  <si>
    <t xml:space="preserve">GRECIA ARGENTINA </t>
  </si>
  <si>
    <t>RAMIREZ RAMIREZ</t>
  </si>
  <si>
    <t>ENCARGADA BANCO DE SANGRE</t>
  </si>
  <si>
    <t>011-0032684-0</t>
  </si>
  <si>
    <t xml:space="preserve">ANGELA </t>
  </si>
  <si>
    <t>DE LA ROSA MEDINA</t>
  </si>
  <si>
    <t>BIOANALISTA</t>
  </si>
  <si>
    <t>001-0679060-3</t>
  </si>
  <si>
    <t xml:space="preserve">REMEDIOS </t>
  </si>
  <si>
    <t>VARGAS HERASME</t>
  </si>
  <si>
    <t>020-0007690-7</t>
  </si>
  <si>
    <t xml:space="preserve">GREVIS CATALINA </t>
  </si>
  <si>
    <t>012-0001976-6</t>
  </si>
  <si>
    <t xml:space="preserve">JUSTINA </t>
  </si>
  <si>
    <t>CUEVAS DE LA ROSA</t>
  </si>
  <si>
    <t>052-0000814-1</t>
  </si>
  <si>
    <t xml:space="preserve">ROSELIA </t>
  </si>
  <si>
    <t>ESPINAL CIRIACO</t>
  </si>
  <si>
    <t>001-1140458-8</t>
  </si>
  <si>
    <t>DOMINGA</t>
  </si>
  <si>
    <t>MIESES CALDERON</t>
  </si>
  <si>
    <t>001-0002636-8</t>
  </si>
  <si>
    <t>MARIA MATILDE</t>
  </si>
  <si>
    <t>MARTINEZ FRANCO</t>
  </si>
  <si>
    <t>001-1564559-0</t>
  </si>
  <si>
    <t>FANNY EDUVIGIS</t>
  </si>
  <si>
    <t xml:space="preserve">NUNEZ FLETE </t>
  </si>
  <si>
    <t xml:space="preserve">LABORATORIO </t>
  </si>
  <si>
    <t xml:space="preserve">BIOANALISTA </t>
  </si>
  <si>
    <t>001-0001764-9</t>
  </si>
  <si>
    <t>AMARILIS</t>
  </si>
  <si>
    <t>DE LOS SANTOS DE LOS SANTOS</t>
  </si>
  <si>
    <t>ENFERMERÍA</t>
  </si>
  <si>
    <t>AUXILIAR DE ENFERMERIA</t>
  </si>
  <si>
    <t>001-0056635-5</t>
  </si>
  <si>
    <t>ANA DEL SOCORRO</t>
  </si>
  <si>
    <t xml:space="preserve"> RAMIREZ</t>
  </si>
  <si>
    <t>AUXILIAR DE ENFERMERIA PATIO I</t>
  </si>
  <si>
    <t>001-0770831-5</t>
  </si>
  <si>
    <t>VARGAS ROMAN</t>
  </si>
  <si>
    <t>001-0343640-8</t>
  </si>
  <si>
    <t>CRISTINA</t>
  </si>
  <si>
    <t>001-0339669-3</t>
  </si>
  <si>
    <t>LUISA DOMINGA</t>
  </si>
  <si>
    <t>MUÑOZ</t>
  </si>
  <si>
    <t>001-0762064-3</t>
  </si>
  <si>
    <t xml:space="preserve">MARIA ASUNCION </t>
  </si>
  <si>
    <t>JOSE VALDEZ</t>
  </si>
  <si>
    <t>001-0086721-7</t>
  </si>
  <si>
    <t>MARIA ISABEL</t>
  </si>
  <si>
    <t>MENDOZA DE LEON</t>
  </si>
  <si>
    <t>001-0115270-0</t>
  </si>
  <si>
    <t>MARIA LUZ</t>
  </si>
  <si>
    <t>FLORIAN BELLO</t>
  </si>
  <si>
    <t>001-1034299-5</t>
  </si>
  <si>
    <t>MARITZA</t>
  </si>
  <si>
    <t>BATISTA SENA</t>
  </si>
  <si>
    <t>011-0007466-3</t>
  </si>
  <si>
    <t xml:space="preserve">MIGDALIA </t>
  </si>
  <si>
    <t>MORA</t>
  </si>
  <si>
    <t>002-0100933-9</t>
  </si>
  <si>
    <t>ROSARIO</t>
  </si>
  <si>
    <t>SUERO RAMIREZ</t>
  </si>
  <si>
    <t>093-0042398-6</t>
  </si>
  <si>
    <t xml:space="preserve">MABEL ALTAGRACIA </t>
  </si>
  <si>
    <t>FELIZ MORONTA</t>
  </si>
  <si>
    <t>018-0008130-7</t>
  </si>
  <si>
    <t xml:space="preserve">ADELA </t>
  </si>
  <si>
    <t>ARIAS SANTANA</t>
  </si>
  <si>
    <t>BACHILLER TECNICO DE ENFEMERIA</t>
  </si>
  <si>
    <t>001-0413676-7</t>
  </si>
  <si>
    <t xml:space="preserve">AIDA MARY </t>
  </si>
  <si>
    <t>LUCIANO ZARZUELA</t>
  </si>
  <si>
    <t xml:space="preserve">AUXILIAR DE ENFERMERIA </t>
  </si>
  <si>
    <t>001-0906172-1</t>
  </si>
  <si>
    <t xml:space="preserve">ANA MERCEDES </t>
  </si>
  <si>
    <t>TAPIA CRUZ</t>
  </si>
  <si>
    <t>ENFERMERA I</t>
  </si>
  <si>
    <t>002-0032083-6</t>
  </si>
  <si>
    <t xml:space="preserve">AURELINA </t>
  </si>
  <si>
    <t>MATEO</t>
  </si>
  <si>
    <t>001-0615183-0</t>
  </si>
  <si>
    <t xml:space="preserve">CRISTINA </t>
  </si>
  <si>
    <t>DE LA CRUZ NUÑEZ</t>
  </si>
  <si>
    <t>041-0001348-3</t>
  </si>
  <si>
    <t>EUSTAQUIA BIENVENIDA</t>
  </si>
  <si>
    <t>SANTANA DURAN</t>
  </si>
  <si>
    <t>AUXILIAR DE ENFERMERIA QUIROFANO</t>
  </si>
  <si>
    <t>001-0590306-6</t>
  </si>
  <si>
    <t xml:space="preserve">MATILDE FLORENTINA </t>
  </si>
  <si>
    <t xml:space="preserve"> CLETO CLETO</t>
  </si>
  <si>
    <t>001-0420267-6</t>
  </si>
  <si>
    <t xml:space="preserve">RAMONA ELADIA </t>
  </si>
  <si>
    <t>COPLIN DISHMEY</t>
  </si>
  <si>
    <t>078-0010613-5</t>
  </si>
  <si>
    <t xml:space="preserve">YARIZA </t>
  </si>
  <si>
    <t>CUEVAS PEREZ</t>
  </si>
  <si>
    <t>402-2145344-8</t>
  </si>
  <si>
    <t xml:space="preserve">WALKIDIA </t>
  </si>
  <si>
    <t>BELEN DE JESUS</t>
  </si>
  <si>
    <t>001-0333945-3</t>
  </si>
  <si>
    <t xml:space="preserve">NINIVE ALTAGRACIA </t>
  </si>
  <si>
    <t>SUERO</t>
  </si>
  <si>
    <t>001-0289759-2</t>
  </si>
  <si>
    <t>ARELIS</t>
  </si>
  <si>
    <t>RODRIGUEZ RYMER</t>
  </si>
  <si>
    <t>001-0579455-6</t>
  </si>
  <si>
    <t>CARMELITA</t>
  </si>
  <si>
    <t>VALDEZ POCHE</t>
  </si>
  <si>
    <t>002-0067973-6</t>
  </si>
  <si>
    <t>LUZ ANA RAMIREZ</t>
  </si>
  <si>
    <t>001-0051929-7</t>
  </si>
  <si>
    <t>LINARES IBES</t>
  </si>
  <si>
    <t>049-0047355-6</t>
  </si>
  <si>
    <t xml:space="preserve">NELLY ALTAGRACIA </t>
  </si>
  <si>
    <t>AGRAMONTE</t>
  </si>
  <si>
    <t>001-0225649-2</t>
  </si>
  <si>
    <t xml:space="preserve">RAMONA DEL CARMEN </t>
  </si>
  <si>
    <t>MONEGRO</t>
  </si>
  <si>
    <t>001-1207221-0</t>
  </si>
  <si>
    <t xml:space="preserve">SARA GEANNY </t>
  </si>
  <si>
    <t>MONTERO MONTERO</t>
  </si>
  <si>
    <t>001-0052205-1</t>
  </si>
  <si>
    <t xml:space="preserve">YNGRE YSEL </t>
  </si>
  <si>
    <t>TERRERO NOVAS</t>
  </si>
  <si>
    <t>068-0046273-8</t>
  </si>
  <si>
    <t>AGUSTINA</t>
  </si>
  <si>
    <t>FRIAS FRIAS</t>
  </si>
  <si>
    <t>001-0501985-5</t>
  </si>
  <si>
    <t>MARIBEL</t>
  </si>
  <si>
    <t>LIMA RAMIREZ</t>
  </si>
  <si>
    <t>225-0083907-5</t>
  </si>
  <si>
    <t xml:space="preserve">MARIELA </t>
  </si>
  <si>
    <t>FIGUEROA ALCANTARA</t>
  </si>
  <si>
    <t>AUXILIAR DE ENFERMERIA I</t>
  </si>
  <si>
    <t>001-1907705-5</t>
  </si>
  <si>
    <t xml:space="preserve">NELY LUCIA </t>
  </si>
  <si>
    <t>PAULINO NOLASCO</t>
  </si>
  <si>
    <t>065-0024610-0</t>
  </si>
  <si>
    <t xml:space="preserve">XIOMARA ALTAGRACIA </t>
  </si>
  <si>
    <t>RAMIREZ ABREU</t>
  </si>
  <si>
    <t>001-0626223-1</t>
  </si>
  <si>
    <t xml:space="preserve">FLORENCIA </t>
  </si>
  <si>
    <t>CARRION</t>
  </si>
  <si>
    <t>AUXILIAR DE ENFERMERIA PATIO II</t>
  </si>
  <si>
    <t>093-0016711-2</t>
  </si>
  <si>
    <t>MARIA EDUVIGES</t>
  </si>
  <si>
    <t>ROSARIO GERMAN</t>
  </si>
  <si>
    <t>001-1143261-3</t>
  </si>
  <si>
    <t xml:space="preserve">ANA </t>
  </si>
  <si>
    <t>CONTRERAS DE LEÓN</t>
  </si>
  <si>
    <t>016-0001421-9</t>
  </si>
  <si>
    <t>ASIA</t>
  </si>
  <si>
    <t>GUZMAN EUGENIO</t>
  </si>
  <si>
    <t>ENFERMERA DE ATENCION DIRECTA</t>
  </si>
  <si>
    <t>001-0544480-6</t>
  </si>
  <si>
    <t>BERKIS ALTAGRACIA</t>
  </si>
  <si>
    <t>FERREIRA</t>
  </si>
  <si>
    <t xml:space="preserve">ENFERMERA I </t>
  </si>
  <si>
    <t>001-0903114-6</t>
  </si>
  <si>
    <t xml:space="preserve">CARLIXTA DE JESUS </t>
  </si>
  <si>
    <t>DÍAZ</t>
  </si>
  <si>
    <t>002-0069016-2</t>
  </si>
  <si>
    <t xml:space="preserve">CARMEN LIDIA </t>
  </si>
  <si>
    <t>TEJEDA NOVA</t>
  </si>
  <si>
    <t>001-0624940-2</t>
  </si>
  <si>
    <t xml:space="preserve">ESTELA </t>
  </si>
  <si>
    <t>MARTINEZ JAVIER</t>
  </si>
  <si>
    <t>001-0411403-8</t>
  </si>
  <si>
    <t xml:space="preserve">FRANCISCA ALTAGRACIA </t>
  </si>
  <si>
    <t>002-0080485-4</t>
  </si>
  <si>
    <t>YNOCENCIA</t>
  </si>
  <si>
    <t>CAMPUSANO CANDELARIO</t>
  </si>
  <si>
    <t>012-0083717-5</t>
  </si>
  <si>
    <t xml:space="preserve">IVELISSE </t>
  </si>
  <si>
    <t>ROSARIO SANCHEZ</t>
  </si>
  <si>
    <t>001-0553853-2</t>
  </si>
  <si>
    <t>MARIA DEL CARMEN</t>
  </si>
  <si>
    <t>TERRERO</t>
  </si>
  <si>
    <t>002-0091027-1</t>
  </si>
  <si>
    <t>SOTO DE LA ROSA SUAZO</t>
  </si>
  <si>
    <t>001-0442785-1</t>
  </si>
  <si>
    <t>PAULINO</t>
  </si>
  <si>
    <t>001-0280259-2</t>
  </si>
  <si>
    <t xml:space="preserve">ROSA </t>
  </si>
  <si>
    <t>DE LA ROSA NIN</t>
  </si>
  <si>
    <t>002-0096407-0</t>
  </si>
  <si>
    <t xml:space="preserve">SANTA </t>
  </si>
  <si>
    <t>CARELA DE LA CRUZ</t>
  </si>
  <si>
    <t>002-0087649-8</t>
  </si>
  <si>
    <t xml:space="preserve">SANTA MARIA </t>
  </si>
  <si>
    <t>ABAD RODRIGUEZ</t>
  </si>
  <si>
    <t>002-0067730-0</t>
  </si>
  <si>
    <t>VILMA DEYANIRA</t>
  </si>
  <si>
    <t>GALAN AQUINO</t>
  </si>
  <si>
    <t>001-0945888-5</t>
  </si>
  <si>
    <t>VILMA VALENTINA</t>
  </si>
  <si>
    <t>RIVERA GUERRERO</t>
  </si>
  <si>
    <t>001-0412706-3</t>
  </si>
  <si>
    <t xml:space="preserve">DIGNA RAFAELA </t>
  </si>
  <si>
    <t>JIMENEZ MARTINEZ</t>
  </si>
  <si>
    <t>002-0017855-6</t>
  </si>
  <si>
    <t xml:space="preserve">DIBANEY </t>
  </si>
  <si>
    <t>FELIZ BATISTA</t>
  </si>
  <si>
    <t>001-0002675-6</t>
  </si>
  <si>
    <t xml:space="preserve">ADA GIRZA </t>
  </si>
  <si>
    <t>MERCEDES JIMENEZ</t>
  </si>
  <si>
    <t>001-1069197-9</t>
  </si>
  <si>
    <t xml:space="preserve">ALIDA </t>
  </si>
  <si>
    <t>BERAS BELTRES</t>
  </si>
  <si>
    <t>001-0002886-9</t>
  </si>
  <si>
    <t xml:space="preserve">AURORA ALTAGRACIA </t>
  </si>
  <si>
    <t>DEL VILLAR LEONARDO</t>
  </si>
  <si>
    <t>ENFERMERA II</t>
  </si>
  <si>
    <t>001-0922809-8</t>
  </si>
  <si>
    <t xml:space="preserve">DIGNA NERYS </t>
  </si>
  <si>
    <t>018-0032036-6</t>
  </si>
  <si>
    <t>ESTRELLA MARIZOL</t>
  </si>
  <si>
    <t>MATOS BATISTA</t>
  </si>
  <si>
    <t>001-0572729-1</t>
  </si>
  <si>
    <t xml:space="preserve">IVONNE ALTAGRACIA </t>
  </si>
  <si>
    <t>CUEVAS PEÑA</t>
  </si>
  <si>
    <t>002-0037703-4</t>
  </si>
  <si>
    <t>SANTOS SANO</t>
  </si>
  <si>
    <t>001-0119950-3</t>
  </si>
  <si>
    <t>MARIA CONSUELO</t>
  </si>
  <si>
    <t>001-0498470-3</t>
  </si>
  <si>
    <t xml:space="preserve">MARIA EMILIA </t>
  </si>
  <si>
    <t>MENDEZ MENDEZ</t>
  </si>
  <si>
    <t>001-0360170-4</t>
  </si>
  <si>
    <t xml:space="preserve">MARITZA </t>
  </si>
  <si>
    <t xml:space="preserve">DE LA CRUZ </t>
  </si>
  <si>
    <t>002-0072356-7</t>
  </si>
  <si>
    <t>VIZCAINO TEJEDA</t>
  </si>
  <si>
    <t>001-0496022-4</t>
  </si>
  <si>
    <t xml:space="preserve">NORELIS ALTAGRACIA </t>
  </si>
  <si>
    <t>VALDEZ MONTERO</t>
  </si>
  <si>
    <t>002-0037941-0</t>
  </si>
  <si>
    <t>RAQUEL</t>
  </si>
  <si>
    <t>FABIAN</t>
  </si>
  <si>
    <t>001-0388722-0</t>
  </si>
  <si>
    <t xml:space="preserve">ROSA ANGELICA </t>
  </si>
  <si>
    <t>FLORENTINO LEBRON</t>
  </si>
  <si>
    <t>001-0818540-6</t>
  </si>
  <si>
    <t>ROSA NIDIA</t>
  </si>
  <si>
    <t>VALERIO VASQUEZ</t>
  </si>
  <si>
    <t xml:space="preserve">ENCARGADA DE CONSULTA EXTERNA </t>
  </si>
  <si>
    <t>001-0522434-9</t>
  </si>
  <si>
    <t>OROZCO BELDA</t>
  </si>
  <si>
    <t>AUXILIAR DE ENFERMERIA CONS. EXT.</t>
  </si>
  <si>
    <t>001-0390372-0</t>
  </si>
  <si>
    <t>SANDRA</t>
  </si>
  <si>
    <t>LUCIANO DE LOS SANTOS</t>
  </si>
  <si>
    <t>001-0002511-3</t>
  </si>
  <si>
    <t xml:space="preserve">VICTORINA </t>
  </si>
  <si>
    <t xml:space="preserve">FORTUNATO </t>
  </si>
  <si>
    <t>001-0002770-5</t>
  </si>
  <si>
    <t>BENITA</t>
  </si>
  <si>
    <t>RIVAS DIAZ</t>
  </si>
  <si>
    <t>ENCARGADA DE TUBERCULOSIS</t>
  </si>
  <si>
    <t>001-0561238-6</t>
  </si>
  <si>
    <t xml:space="preserve">EDELICE </t>
  </si>
  <si>
    <t>MONTERO ENCARNACION</t>
  </si>
  <si>
    <t>ENCARGADA DE PROGRAMA DE EPIDEMIOLOGÍA</t>
  </si>
  <si>
    <t>001-0578289-0</t>
  </si>
  <si>
    <t xml:space="preserve">GELCA BETHANIA </t>
  </si>
  <si>
    <t>002-0031812-9</t>
  </si>
  <si>
    <t xml:space="preserve">GUILLERMINA </t>
  </si>
  <si>
    <t>ALMONTE PINEDA</t>
  </si>
  <si>
    <t>SUPERVISORA GENERAL DE LOS SERVICIOS HOSPITALARIOS</t>
  </si>
  <si>
    <t>093-0009447-2</t>
  </si>
  <si>
    <t>IRENE</t>
  </si>
  <si>
    <t>RAMIREZ ENCARNACION</t>
  </si>
  <si>
    <t>SUB-DIRECTORA DE LOS CUIDADOS DE ENFERMERIA</t>
  </si>
  <si>
    <t>002-0018846-4</t>
  </si>
  <si>
    <t xml:space="preserve">JUANA </t>
  </si>
  <si>
    <t>MARTE NOVA</t>
  </si>
  <si>
    <t>SUPERVISORA DE QUIROFANO</t>
  </si>
  <si>
    <t>093-0023682-6</t>
  </si>
  <si>
    <t>LOIDA MARGARITA</t>
  </si>
  <si>
    <t>001-0051591-5</t>
  </si>
  <si>
    <t>ROSARIO RICHARSON</t>
  </si>
  <si>
    <t>ENCARGADO(A) DE ENFERMERIA DE CUIDADOS HOSPITALARIO</t>
  </si>
  <si>
    <t>001-0002401-7</t>
  </si>
  <si>
    <t xml:space="preserve">SOR MARIA TRINIDAD </t>
  </si>
  <si>
    <t>AYALA ADAMES</t>
  </si>
  <si>
    <t>001-0332316-8</t>
  </si>
  <si>
    <t>MARINA EMILIA</t>
  </si>
  <si>
    <t>ADON JIMENEZ</t>
  </si>
  <si>
    <t>ENCARGADO(A) DE ENFERMERIA DE CUIDADOS AMBULATORIO</t>
  </si>
  <si>
    <t>001-0335688-7</t>
  </si>
  <si>
    <t xml:space="preserve">MARTHA </t>
  </si>
  <si>
    <t>BARET</t>
  </si>
  <si>
    <t>001-0002439-7</t>
  </si>
  <si>
    <t>MERCEDES</t>
  </si>
  <si>
    <t>DE CENA</t>
  </si>
  <si>
    <t>ENCARGADA DOCENTE</t>
  </si>
  <si>
    <t>001-0468184-6</t>
  </si>
  <si>
    <t>ROSA ELVIRA  MARIA</t>
  </si>
  <si>
    <t>ENCARGADA DE SALA PIÑEIRO Y DELGADO/ ENFERMERA II</t>
  </si>
  <si>
    <t>001-0757478-2</t>
  </si>
  <si>
    <t>ZENAIDA ELIZABETH</t>
  </si>
  <si>
    <t>VILLANUEVA BRITO</t>
  </si>
  <si>
    <t>011-0006077-9</t>
  </si>
  <si>
    <t xml:space="preserve">ARACELIS </t>
  </si>
  <si>
    <t>LEBRON ENCARNACIÓN</t>
  </si>
  <si>
    <t>ENFERMERA ATENCION DIRECTA</t>
  </si>
  <si>
    <t>001-0628494-6</t>
  </si>
  <si>
    <t>BELKIS MARIA</t>
  </si>
  <si>
    <t>SANCHEZ PAYANO</t>
  </si>
  <si>
    <t>047-0037393-1</t>
  </si>
  <si>
    <t xml:space="preserve">CANDIDA EDUVIGIS </t>
  </si>
  <si>
    <t>ESTEVEZ VALERIO</t>
  </si>
  <si>
    <t>001-0684429-3</t>
  </si>
  <si>
    <t>CARMEN</t>
  </si>
  <si>
    <t>CARRION CASTILLO</t>
  </si>
  <si>
    <t>MATERIAL GASTABLE</t>
  </si>
  <si>
    <t>001-0559767-8</t>
  </si>
  <si>
    <t>CORPORINA</t>
  </si>
  <si>
    <t>VOLQUEZ</t>
  </si>
  <si>
    <t>001-1074829-0</t>
  </si>
  <si>
    <t>DIGNA XIOMARA</t>
  </si>
  <si>
    <t>BERROA CASTILLO</t>
  </si>
  <si>
    <t>001-0736745-0</t>
  </si>
  <si>
    <t xml:space="preserve">ELENA </t>
  </si>
  <si>
    <t>DE LA CRUZ MORENO</t>
  </si>
  <si>
    <t>001-0493890-7</t>
  </si>
  <si>
    <t>FAVIANA</t>
  </si>
  <si>
    <t>ROJAS BONILLA</t>
  </si>
  <si>
    <t>001-0837757-3</t>
  </si>
  <si>
    <t>YAQUELINE</t>
  </si>
  <si>
    <t>001-0021947-6</t>
  </si>
  <si>
    <t>LESBIA DEL CARMEN</t>
  </si>
  <si>
    <t>FERNANDEZ ESPINAL</t>
  </si>
  <si>
    <t>001-0372671-7</t>
  </si>
  <si>
    <t>LUZ ESPERANZA</t>
  </si>
  <si>
    <t xml:space="preserve"> MARRERO</t>
  </si>
  <si>
    <t>ENFERMERA III</t>
  </si>
  <si>
    <t>002-0036510-4</t>
  </si>
  <si>
    <t>LUZ</t>
  </si>
  <si>
    <t>PERDOMO VIZCAINO</t>
  </si>
  <si>
    <t>002-0067729-2</t>
  </si>
  <si>
    <t xml:space="preserve">MARIA DE LA PAZ </t>
  </si>
  <si>
    <t>001-0001951-2</t>
  </si>
  <si>
    <t>MEREGILDA</t>
  </si>
  <si>
    <t>FAMILIA NOVA</t>
  </si>
  <si>
    <t>001-0444660-4</t>
  </si>
  <si>
    <t xml:space="preserve">ONEYDA </t>
  </si>
  <si>
    <t>FERRERAS</t>
  </si>
  <si>
    <t>084-0006088-8</t>
  </si>
  <si>
    <t>SABINA MELANEA</t>
  </si>
  <si>
    <t>CASILLA MARIÑEZ</t>
  </si>
  <si>
    <t>001-1042411-6</t>
  </si>
  <si>
    <t xml:space="preserve">SUSANA </t>
  </si>
  <si>
    <t>ADON MORENO</t>
  </si>
  <si>
    <t>001-0956532-5</t>
  </si>
  <si>
    <t xml:space="preserve">WENDYS MIREYA </t>
  </si>
  <si>
    <t>SANTOS CASTRO</t>
  </si>
  <si>
    <t>001-0053896-6</t>
  </si>
  <si>
    <t>YOLANDA</t>
  </si>
  <si>
    <t>MEDINA</t>
  </si>
  <si>
    <t>012-0066797-8</t>
  </si>
  <si>
    <t xml:space="preserve">ZENEYDA </t>
  </si>
  <si>
    <t>ARNAUD VILLEGAS</t>
  </si>
  <si>
    <t>001-0950571-9</t>
  </si>
  <si>
    <t xml:space="preserve">EULARIA </t>
  </si>
  <si>
    <t xml:space="preserve"> MORENO</t>
  </si>
  <si>
    <t>052-0001370-3</t>
  </si>
  <si>
    <t xml:space="preserve">VICTORIA JUANITA </t>
  </si>
  <si>
    <t>DIAZ HERRERA</t>
  </si>
  <si>
    <t>002-0031550-5</t>
  </si>
  <si>
    <t xml:space="preserve">LUISA </t>
  </si>
  <si>
    <t>CORPORAN  CASTILLO</t>
  </si>
  <si>
    <t>001-1367219-0</t>
  </si>
  <si>
    <t xml:space="preserve">CARIDAD </t>
  </si>
  <si>
    <t>INOCENCIA DE JESUS</t>
  </si>
  <si>
    <t>011-0020145-6</t>
  </si>
  <si>
    <t xml:space="preserve">CARMEN </t>
  </si>
  <si>
    <t>LEBRON GARCIA</t>
  </si>
  <si>
    <t>093-0044717-5</t>
  </si>
  <si>
    <t xml:space="preserve"> AYBAR PEREZ</t>
  </si>
  <si>
    <t>001-1245544-9</t>
  </si>
  <si>
    <t xml:space="preserve">ANY </t>
  </si>
  <si>
    <t xml:space="preserve"> CASTILLO FIGUEROA</t>
  </si>
  <si>
    <t>001-1912188-7</t>
  </si>
  <si>
    <t>ARIELA ALANA</t>
  </si>
  <si>
    <t xml:space="preserve"> LOPEZ JIMENEZ</t>
  </si>
  <si>
    <t>402-2099414-5</t>
  </si>
  <si>
    <t xml:space="preserve">GLENY </t>
  </si>
  <si>
    <t>VILLA CALCAÑO</t>
  </si>
  <si>
    <t>014-0000013-7</t>
  </si>
  <si>
    <t>JABIELA</t>
  </si>
  <si>
    <t xml:space="preserve"> AQUINO MONTERO</t>
  </si>
  <si>
    <t>001-1015041-4</t>
  </si>
  <si>
    <t xml:space="preserve">JUANA RAMONA </t>
  </si>
  <si>
    <t>DURAN REYES</t>
  </si>
  <si>
    <t>001-0885666-7</t>
  </si>
  <si>
    <t xml:space="preserve">LEONIDAS </t>
  </si>
  <si>
    <t xml:space="preserve"> JIMENEZ ALCANTARA</t>
  </si>
  <si>
    <t>079-0000919-7</t>
  </si>
  <si>
    <t xml:space="preserve">MARGARITA EMILIA </t>
  </si>
  <si>
    <t xml:space="preserve"> MARRERO MATOS</t>
  </si>
  <si>
    <t>001-0442000-5</t>
  </si>
  <si>
    <t xml:space="preserve">MONICA </t>
  </si>
  <si>
    <t xml:space="preserve"> CORDERO MARTINEZ</t>
  </si>
  <si>
    <t>001-1074603-9</t>
  </si>
  <si>
    <t xml:space="preserve">SOFIA </t>
  </si>
  <si>
    <t>MATEO REYES</t>
  </si>
  <si>
    <t>012-0000584-9</t>
  </si>
  <si>
    <t xml:space="preserve">YOSANNA </t>
  </si>
  <si>
    <t>MATEO OGANDO</t>
  </si>
  <si>
    <t>001-1735885-3</t>
  </si>
  <si>
    <t xml:space="preserve">YUDERKA </t>
  </si>
  <si>
    <t xml:space="preserve"> FELIPE</t>
  </si>
  <si>
    <t>223-0012467-8</t>
  </si>
  <si>
    <t>YINET ALEJANDRA</t>
  </si>
  <si>
    <t>JIMENEZ ARIAS</t>
  </si>
  <si>
    <t>001-1519727-9</t>
  </si>
  <si>
    <t xml:space="preserve">JENNIFER ESPERANZA </t>
  </si>
  <si>
    <t>ALCANTARA SANTANA</t>
  </si>
  <si>
    <t>005-0037489-7</t>
  </si>
  <si>
    <t xml:space="preserve">PRIMITIVA </t>
  </si>
  <si>
    <t>VASQUEZ DE MORLA</t>
  </si>
  <si>
    <t>001-1564656-4</t>
  </si>
  <si>
    <t xml:space="preserve">REINA MARIA </t>
  </si>
  <si>
    <t xml:space="preserve"> DE LA NIEVE HEREDIA</t>
  </si>
  <si>
    <t>001-0483094-8</t>
  </si>
  <si>
    <t xml:space="preserve">ANGELA MARIA </t>
  </si>
  <si>
    <t>VALVERDE SOTO</t>
  </si>
  <si>
    <t>084-0008082-9</t>
  </si>
  <si>
    <t xml:space="preserve">AUSTRIA </t>
  </si>
  <si>
    <t>INDIRA ALVAREZ</t>
  </si>
  <si>
    <t>ENC. DE ENFERMERÍA DE CUIDADOS AMBULATORIOS (VESPERTINO)</t>
  </si>
  <si>
    <t>055-0041343-9</t>
  </si>
  <si>
    <t xml:space="preserve">DIANA CAROLINA </t>
  </si>
  <si>
    <t xml:space="preserve"> ORTEGA VASQUEZ</t>
  </si>
  <si>
    <t>001-0312953-2</t>
  </si>
  <si>
    <t xml:space="preserve">FABIANA </t>
  </si>
  <si>
    <t xml:space="preserve"> VARGAS BIDO</t>
  </si>
  <si>
    <t>001-0245602-7</t>
  </si>
  <si>
    <t>FLORINDA</t>
  </si>
  <si>
    <t xml:space="preserve"> RIJO MORLA</t>
  </si>
  <si>
    <t>001-0956865-9</t>
  </si>
  <si>
    <t xml:space="preserve">LUCIANA FELIZ </t>
  </si>
  <si>
    <t xml:space="preserve"> FELIZ</t>
  </si>
  <si>
    <t>001-0314095-0</t>
  </si>
  <si>
    <t xml:space="preserve"> VALDEZ PINEDA</t>
  </si>
  <si>
    <t>002-0009830-9</t>
  </si>
  <si>
    <t xml:space="preserve">MARIA ERNESTINA </t>
  </si>
  <si>
    <t xml:space="preserve"> DE LEON MARTE</t>
  </si>
  <si>
    <t>001-0945030-4</t>
  </si>
  <si>
    <t xml:space="preserve">MAYRA FRANCISCA </t>
  </si>
  <si>
    <t>BERROA RONDON</t>
  </si>
  <si>
    <t>001-0007784-1</t>
  </si>
  <si>
    <t xml:space="preserve">MIOSOTIS ANTONIA </t>
  </si>
  <si>
    <t xml:space="preserve"> ZAPATA PEREZ</t>
  </si>
  <si>
    <t>001-0487638-8</t>
  </si>
  <si>
    <t xml:space="preserve">RAQUEL JACKSON </t>
  </si>
  <si>
    <t xml:space="preserve"> VANDERHORST</t>
  </si>
  <si>
    <t>005-0001304-0</t>
  </si>
  <si>
    <t xml:space="preserve"> DE LEON HERNANDEZ</t>
  </si>
  <si>
    <t>001-0375103-8</t>
  </si>
  <si>
    <t xml:space="preserve">VICTORIA </t>
  </si>
  <si>
    <t xml:space="preserve"> PEÑA URBAEZ</t>
  </si>
  <si>
    <t>055-0026856-9</t>
  </si>
  <si>
    <t xml:space="preserve">YDALINA </t>
  </si>
  <si>
    <t>BARET BLANCO</t>
  </si>
  <si>
    <t>001-0362945-7</t>
  </si>
  <si>
    <t>AIDA</t>
  </si>
  <si>
    <t>MORA MONTERO</t>
  </si>
  <si>
    <t>ENFERMERA ATENCION D. EMENGENCIA</t>
  </si>
  <si>
    <t>005-0009025-3</t>
  </si>
  <si>
    <t xml:space="preserve">ANASTACIA </t>
  </si>
  <si>
    <t>DE LOS SANTOS SANTANA</t>
  </si>
  <si>
    <t>022-0002006-9</t>
  </si>
  <si>
    <t xml:space="preserve">OLQUIS BEATRIZ </t>
  </si>
  <si>
    <t>PEREZ DIAZ</t>
  </si>
  <si>
    <t>001-0252479-0</t>
  </si>
  <si>
    <t>ANTICA</t>
  </si>
  <si>
    <t>COLON  MEJIA DE SANCHEZ</t>
  </si>
  <si>
    <t>001-0547105-6</t>
  </si>
  <si>
    <t>CRUZ GUZMAN</t>
  </si>
  <si>
    <t>402-2341299-6</t>
  </si>
  <si>
    <t xml:space="preserve">WHALESKA </t>
  </si>
  <si>
    <t xml:space="preserve"> ROCHA PEGUERO</t>
  </si>
  <si>
    <t>001-0258284-8</t>
  </si>
  <si>
    <t xml:space="preserve">MILAGROS ANTONIA </t>
  </si>
  <si>
    <t>GARCIA COLLADO DE PIÑA</t>
  </si>
  <si>
    <t>002-0141078-4</t>
  </si>
  <si>
    <t xml:space="preserve">ADELFA ESPERANZA </t>
  </si>
  <si>
    <t xml:space="preserve"> DE LA CRUZ MELENCIANO</t>
  </si>
  <si>
    <t>001-0407918-1</t>
  </si>
  <si>
    <t xml:space="preserve">ALBA NEYDA </t>
  </si>
  <si>
    <t xml:space="preserve"> PAULINO FAMILIA</t>
  </si>
  <si>
    <t>093-0032175-0</t>
  </si>
  <si>
    <t xml:space="preserve">ALTAGRACIA MIGUELINA </t>
  </si>
  <si>
    <t xml:space="preserve"> DE LOS SANTOS</t>
  </si>
  <si>
    <t>001-1002065-8</t>
  </si>
  <si>
    <t xml:space="preserve">ANA BELKIS </t>
  </si>
  <si>
    <t>REYES HIRALDO</t>
  </si>
  <si>
    <t>017-0016326-2</t>
  </si>
  <si>
    <t xml:space="preserve">BALVARA YANERY </t>
  </si>
  <si>
    <t xml:space="preserve"> REYES VELOZ</t>
  </si>
  <si>
    <t>001-0037518-7</t>
  </si>
  <si>
    <t xml:space="preserve">BARTOLA MARIA </t>
  </si>
  <si>
    <t>DE LA CRUZ VALDEZ</t>
  </si>
  <si>
    <t>002-0001748-1</t>
  </si>
  <si>
    <t xml:space="preserve">CIRIACA AVELINO </t>
  </si>
  <si>
    <t xml:space="preserve"> AVELINO DE LEÓN</t>
  </si>
  <si>
    <t>001-0070804-9</t>
  </si>
  <si>
    <t xml:space="preserve">CRUZ MARIA </t>
  </si>
  <si>
    <t xml:space="preserve"> MOTA GENAO</t>
  </si>
  <si>
    <t>001-1057977-8</t>
  </si>
  <si>
    <t xml:space="preserve">DAMARIS </t>
  </si>
  <si>
    <t>AQUINO LUCIANO</t>
  </si>
  <si>
    <t>018-0039427-0</t>
  </si>
  <si>
    <t xml:space="preserve">DIORKYS YDILENNYS </t>
  </si>
  <si>
    <t xml:space="preserve"> MEDINA ARBONA</t>
  </si>
  <si>
    <t>001-0212870-9</t>
  </si>
  <si>
    <t xml:space="preserve">GERMANIA </t>
  </si>
  <si>
    <t xml:space="preserve"> ROA ENCARNACIÓN</t>
  </si>
  <si>
    <t>001-0927399-5</t>
  </si>
  <si>
    <t xml:space="preserve">GINIBELIS </t>
  </si>
  <si>
    <t xml:space="preserve"> GOMEZ PEREZ</t>
  </si>
  <si>
    <t>001-0176141-9</t>
  </si>
  <si>
    <t>GREGORIA</t>
  </si>
  <si>
    <t xml:space="preserve"> ABAD DE LA CRUZ</t>
  </si>
  <si>
    <t>ENFERMERA</t>
  </si>
  <si>
    <t>002-0080843-4</t>
  </si>
  <si>
    <t xml:space="preserve"> JAVIER</t>
  </si>
  <si>
    <t>001-0641800-7</t>
  </si>
  <si>
    <t>DE LA CRUZ ROSARIO</t>
  </si>
  <si>
    <t>002-0014855-9</t>
  </si>
  <si>
    <t xml:space="preserve">LUCITANIA </t>
  </si>
  <si>
    <t>MEDINA REYES</t>
  </si>
  <si>
    <t>104-0002235-5</t>
  </si>
  <si>
    <t xml:space="preserve">MARIA CRISTINA </t>
  </si>
  <si>
    <t>DELGADO GARABITOS</t>
  </si>
  <si>
    <t>001-0575244-8</t>
  </si>
  <si>
    <t>104-0001866-8</t>
  </si>
  <si>
    <t xml:space="preserve">NEREYDA </t>
  </si>
  <si>
    <t>LORENZO TEJEDA</t>
  </si>
  <si>
    <t>002-0041413-4</t>
  </si>
  <si>
    <t xml:space="preserve">ROSA JULIA </t>
  </si>
  <si>
    <t>CELEDONIO MALDONADO</t>
  </si>
  <si>
    <t>001-1238122-3</t>
  </si>
  <si>
    <t>PRENZA LOPEZ</t>
  </si>
  <si>
    <t>001-0969499-2</t>
  </si>
  <si>
    <t xml:space="preserve">SONIA MIRIAN </t>
  </si>
  <si>
    <t>FELIZ REYES</t>
  </si>
  <si>
    <t>002-0061420-4</t>
  </si>
  <si>
    <t>MARIA</t>
  </si>
  <si>
    <t>DIPRE RODRIGUEZ</t>
  </si>
  <si>
    <t>LIC. ENFERMERIA HEMODIALISIS</t>
  </si>
  <si>
    <t>002-0111488-1</t>
  </si>
  <si>
    <t>NIVAR PINEDA</t>
  </si>
  <si>
    <t xml:space="preserve">LIC. ENFERMERIA </t>
  </si>
  <si>
    <t>001-0086243-2</t>
  </si>
  <si>
    <t>BERROA HICIANO</t>
  </si>
  <si>
    <t>LIC. ENFERMERIA MATERIAL GASTABLE</t>
  </si>
  <si>
    <t>001-0002699-6</t>
  </si>
  <si>
    <t xml:space="preserve">MANUELA ANTONIA </t>
  </si>
  <si>
    <t>MORILLO EUGENIO</t>
  </si>
  <si>
    <t>001-0002599-8</t>
  </si>
  <si>
    <t xml:space="preserve">VALENTINA </t>
  </si>
  <si>
    <t>LAURENCIO ABAD</t>
  </si>
  <si>
    <t>001-0028883-6</t>
  </si>
  <si>
    <t xml:space="preserve">VICENTA </t>
  </si>
  <si>
    <t>SANCHEZ</t>
  </si>
  <si>
    <t>223-0093710-3</t>
  </si>
  <si>
    <t xml:space="preserve">ZULEICA ZORAIDA </t>
  </si>
  <si>
    <t>DE LA ROSA</t>
  </si>
  <si>
    <t>001-0002836-4</t>
  </si>
  <si>
    <t xml:space="preserve">ANGELA ALTAGRACIA </t>
  </si>
  <si>
    <t>SORIANO PASCUAL</t>
  </si>
  <si>
    <t>001-0284294-5</t>
  </si>
  <si>
    <t>MARTIRE</t>
  </si>
  <si>
    <t>DE LA ROSA RIVERA</t>
  </si>
  <si>
    <t>104-0007315-0</t>
  </si>
  <si>
    <t xml:space="preserve">BLASINA </t>
  </si>
  <si>
    <t>ARIAS ALCANTARA</t>
  </si>
  <si>
    <t>093-0034103-0</t>
  </si>
  <si>
    <t>CARABALLO</t>
  </si>
  <si>
    <t>001-0908488-9</t>
  </si>
  <si>
    <t>SOR YBE ALTAGRACIA</t>
  </si>
  <si>
    <t>JIMENEZ ARAMBOLES</t>
  </si>
  <si>
    <t>018-0015058-1</t>
  </si>
  <si>
    <t xml:space="preserve">YOSEIDY </t>
  </si>
  <si>
    <t>TEJEDA PIMENTEL</t>
  </si>
  <si>
    <t>001-0355956-3</t>
  </si>
  <si>
    <t>DULCE MARIA</t>
  </si>
  <si>
    <t>RODRÍGUEZ</t>
  </si>
  <si>
    <t>001-1418169-6</t>
  </si>
  <si>
    <t xml:space="preserve">SOR MADELEINE </t>
  </si>
  <si>
    <t>LOUIS</t>
  </si>
  <si>
    <t>069-0002267-1</t>
  </si>
  <si>
    <t xml:space="preserve">SOR CARMEN </t>
  </si>
  <si>
    <t>DIAZ RAMON</t>
  </si>
  <si>
    <t>402-2138637-4</t>
  </si>
  <si>
    <t xml:space="preserve">BIATRIZ DEL CARMEN </t>
  </si>
  <si>
    <t>CABRAL MEDINA</t>
  </si>
  <si>
    <t>112-0000640-8</t>
  </si>
  <si>
    <t xml:space="preserve">JITERSON JAIRELIS </t>
  </si>
  <si>
    <t>MENDEZ RIVAS</t>
  </si>
  <si>
    <t>093-0037410-6</t>
  </si>
  <si>
    <t xml:space="preserve">NILSY NEEMY </t>
  </si>
  <si>
    <t>001-0001662-5</t>
  </si>
  <si>
    <t>RAMONA (MONJA)</t>
  </si>
  <si>
    <t>MATEO CASTRO</t>
  </si>
  <si>
    <t>055-0012230-3</t>
  </si>
  <si>
    <t>ANTONIA MERCEDES</t>
  </si>
  <si>
    <t>GARCÍA ROSARIO</t>
  </si>
  <si>
    <t>001-0281126-2</t>
  </si>
  <si>
    <t>MERCEDES MEJÍA</t>
  </si>
  <si>
    <t>001-0307211-2</t>
  </si>
  <si>
    <t xml:space="preserve">CARLOS ALBERTO </t>
  </si>
  <si>
    <t>FLORIAN</t>
  </si>
  <si>
    <t>CAMILLERO DE EMERGENCIA</t>
  </si>
  <si>
    <t>001-0047072-3</t>
  </si>
  <si>
    <t>DE LA CRUZ OSORIA</t>
  </si>
  <si>
    <t>018-0062776-0</t>
  </si>
  <si>
    <t xml:space="preserve">GABRIEL </t>
  </si>
  <si>
    <t xml:space="preserve">BELTRE MATOS  </t>
  </si>
  <si>
    <t>402-2069011-5</t>
  </si>
  <si>
    <t xml:space="preserve">JOEL </t>
  </si>
  <si>
    <t>MARTINEZ CRUZ</t>
  </si>
  <si>
    <t>225-0044224-3</t>
  </si>
  <si>
    <t xml:space="preserve">JUNIOR </t>
  </si>
  <si>
    <t>CAMILLERO DE INTENSIVO</t>
  </si>
  <si>
    <t>001-0893796-2</t>
  </si>
  <si>
    <t xml:space="preserve">JOSE MERCEDES </t>
  </si>
  <si>
    <t>CHALAS RODRIGUEZ</t>
  </si>
  <si>
    <t>CAMILLERO DE CIRGUIA</t>
  </si>
  <si>
    <t>001-0086934-6</t>
  </si>
  <si>
    <t xml:space="preserve">FELIPE </t>
  </si>
  <si>
    <t>CAMILLERO DE CIRUGIA</t>
  </si>
  <si>
    <t>019-0012537-6</t>
  </si>
  <si>
    <t>ALCIDES</t>
  </si>
  <si>
    <t>CAMILLERO DE HEMODIALISIS</t>
  </si>
  <si>
    <t>001-0532027-9</t>
  </si>
  <si>
    <t xml:space="preserve">RAMON ARTURO </t>
  </si>
  <si>
    <t>HERNANDEZ DURAN</t>
  </si>
  <si>
    <t>SUB DIRECTOR MÉDICO</t>
  </si>
  <si>
    <t>SUB DIRECCIÓN MÉDICA</t>
  </si>
  <si>
    <t>018-0006393-3</t>
  </si>
  <si>
    <t>DANEIRE</t>
  </si>
  <si>
    <t xml:space="preserve"> BATISTA Y MATEO</t>
  </si>
  <si>
    <t>MEDICO AYUDANTE DE ANESTESIOLOGIA</t>
  </si>
  <si>
    <t>ANESTESIOLOGIA</t>
  </si>
  <si>
    <t>044-0003138-3</t>
  </si>
  <si>
    <t>ANA CELESTE</t>
  </si>
  <si>
    <t xml:space="preserve"> DE LA ROSA</t>
  </si>
  <si>
    <t>001-0055055-7</t>
  </si>
  <si>
    <t xml:space="preserve">JOSE ANTONIO </t>
  </si>
  <si>
    <t>FELIX JIMENEZ</t>
  </si>
  <si>
    <t>001-0009585-0</t>
  </si>
  <si>
    <t xml:space="preserve">JENNIFER ARIANNE </t>
  </si>
  <si>
    <t>GERMAN CANDELARIO</t>
  </si>
  <si>
    <t>001-1177602-7</t>
  </si>
  <si>
    <t xml:space="preserve">DESIDERIO </t>
  </si>
  <si>
    <t>GUERRERO RAMIREZ</t>
  </si>
  <si>
    <t>JEFE DE SERVICIO DE ANETESIOLOGIA</t>
  </si>
  <si>
    <t>001-1661835-6</t>
  </si>
  <si>
    <t>HAZIM RODRIGUEZ</t>
  </si>
  <si>
    <t>012-0073956-1</t>
  </si>
  <si>
    <t>LENNY ELIZABETH</t>
  </si>
  <si>
    <t xml:space="preserve"> MATOS ABREU</t>
  </si>
  <si>
    <t>001-1105886-3</t>
  </si>
  <si>
    <t xml:space="preserve">ROBINSON ENRIQUE </t>
  </si>
  <si>
    <t>RODRIGUEZ ALCANTARA</t>
  </si>
  <si>
    <t>001-1181981-9</t>
  </si>
  <si>
    <t>SEGURA VOLQUEZ</t>
  </si>
  <si>
    <t>JEFE DE SERVICIO DE ENSEÑANZA</t>
  </si>
  <si>
    <t>001-0276415-6</t>
  </si>
  <si>
    <t xml:space="preserve">SANDRA MARIA </t>
  </si>
  <si>
    <t>TEJADA VALDEZ</t>
  </si>
  <si>
    <t>091-0000938-1</t>
  </si>
  <si>
    <t xml:space="preserve">WILLY ELIEZER </t>
  </si>
  <si>
    <t>VICTORIA RAMIREZ</t>
  </si>
  <si>
    <t>028-0039017-7</t>
  </si>
  <si>
    <t>MARGARITA CATALINA</t>
  </si>
  <si>
    <t>HERASME PEÑA</t>
  </si>
  <si>
    <t>MEDICO AYUDA. DE ANESTESIOLOGIA</t>
  </si>
  <si>
    <t>001-0141592-5</t>
  </si>
  <si>
    <t xml:space="preserve">JOSE ENRIQUE </t>
  </si>
  <si>
    <t>ESPIN SANTIAGO</t>
  </si>
  <si>
    <t>MEDICO AYUDANTE DE CARDIOLOGIA</t>
  </si>
  <si>
    <t>CARDIOLOGIA</t>
  </si>
  <si>
    <t>023-0128161-0</t>
  </si>
  <si>
    <t xml:space="preserve">JOSE ERNESTO </t>
  </si>
  <si>
    <t>RODRIGUEZ YAPORT</t>
  </si>
  <si>
    <t>001-0058279-0</t>
  </si>
  <si>
    <t xml:space="preserve">CARMEN CESARINA </t>
  </si>
  <si>
    <t>DE LOS SANTOS FIGUEROA</t>
  </si>
  <si>
    <t>001-0129557-4</t>
  </si>
  <si>
    <t xml:space="preserve">WILSON BIENVENIDO </t>
  </si>
  <si>
    <t>RAMIREZ DIROCIE</t>
  </si>
  <si>
    <t>JEFE DE SERVICIO CARDIOLOGIA</t>
  </si>
  <si>
    <t>001-0087692-9</t>
  </si>
  <si>
    <t xml:space="preserve">MAYRA MARIA ARELIS </t>
  </si>
  <si>
    <t>PEÑA DE COCO</t>
  </si>
  <si>
    <t>001-0730694-6</t>
  </si>
  <si>
    <t>MILDRED ILEANA</t>
  </si>
  <si>
    <t>DEL ROSARIO UREÑA RIVERA</t>
  </si>
  <si>
    <t>001-0913327-2</t>
  </si>
  <si>
    <t xml:space="preserve">MARCOS RENAN  </t>
  </si>
  <si>
    <t>CHAHIN CONSTANZO</t>
  </si>
  <si>
    <t>CIRUJANO ONCOLOGO</t>
  </si>
  <si>
    <t>CIRUGIA GENERAL</t>
  </si>
  <si>
    <t>056-0132989-8</t>
  </si>
  <si>
    <t xml:space="preserve">MELISSA MARILU </t>
  </si>
  <si>
    <t>MERCEDES HILARIO</t>
  </si>
  <si>
    <t>MEDICO AYUDANTE DE CIRUGIA GENERAL</t>
  </si>
  <si>
    <t>001-1403453-1</t>
  </si>
  <si>
    <t xml:space="preserve">WILMA ALEXANDRA </t>
  </si>
  <si>
    <t>ALVAREZ GRULLON</t>
  </si>
  <si>
    <t>001-1122297-2</t>
  </si>
  <si>
    <t xml:space="preserve">ALEXANDRO DE JESUS </t>
  </si>
  <si>
    <t>ALVAREZ REYNA</t>
  </si>
  <si>
    <t xml:space="preserve">MEDICO AYUDANTE DE CIRUGIA BARIATRICA </t>
  </si>
  <si>
    <t>001-0006741-2</t>
  </si>
  <si>
    <t>ANA LUDYS</t>
  </si>
  <si>
    <t>ARTILES GONZALEZ</t>
  </si>
  <si>
    <t>001-0173212-1</t>
  </si>
  <si>
    <t xml:space="preserve">JORGE SALOMON </t>
  </si>
  <si>
    <t>ASJANA DAVID</t>
  </si>
  <si>
    <t>JEFE DE SERVICIO DE CIRUGIA GENERAL</t>
  </si>
  <si>
    <t>001-0133050-4</t>
  </si>
  <si>
    <t xml:space="preserve">JAIME ENRIQUE </t>
  </si>
  <si>
    <t>BIDO FRANCO</t>
  </si>
  <si>
    <t>MEDICO AYUDANTE DE CIRUGIA BARIATRICA</t>
  </si>
  <si>
    <t>001-0002477-7</t>
  </si>
  <si>
    <t>SANTA MARTA</t>
  </si>
  <si>
    <t>DIAZ FELIX</t>
  </si>
  <si>
    <t>001-1195134-9</t>
  </si>
  <si>
    <t xml:space="preserve">YVONNE ELIZABETH  </t>
  </si>
  <si>
    <t>DIAZ PUJALS</t>
  </si>
  <si>
    <t>001-0002501-4</t>
  </si>
  <si>
    <t xml:space="preserve">RAFAEL ANTONIO </t>
  </si>
  <si>
    <t>FELIZ RODRIGUEZ</t>
  </si>
  <si>
    <t>061-0020712-2</t>
  </si>
  <si>
    <t xml:space="preserve">JACINTO </t>
  </si>
  <si>
    <t>GARCIA THOMAS</t>
  </si>
  <si>
    <t>001-0569468-1</t>
  </si>
  <si>
    <t>ANA EVELIN</t>
  </si>
  <si>
    <t>HERNANDEZ SENA</t>
  </si>
  <si>
    <t>001-0767594-4</t>
  </si>
  <si>
    <t xml:space="preserve">FREDDY AMAURY RAFAEL </t>
  </si>
  <si>
    <t>LACHAPELLE CARRERAS</t>
  </si>
  <si>
    <t>118-0009480-4</t>
  </si>
  <si>
    <t>MEDINA CANDELARIO</t>
  </si>
  <si>
    <t>001-0577750-2</t>
  </si>
  <si>
    <t xml:space="preserve">SECUNDINO ANTONIO </t>
  </si>
  <si>
    <t>MELENDEZ HENRIQUEZ</t>
  </si>
  <si>
    <t>001-0175151-9</t>
  </si>
  <si>
    <t>RAMIREZ FELIZ</t>
  </si>
  <si>
    <t>001-1319425-2</t>
  </si>
  <si>
    <t xml:space="preserve">ADRIANA BELINDA </t>
  </si>
  <si>
    <t>ROEDAN MEDINA</t>
  </si>
  <si>
    <t>001-0087103-7</t>
  </si>
  <si>
    <t xml:space="preserve">VICTOR MANUEL </t>
  </si>
  <si>
    <t>UREÑA QUINTANA</t>
  </si>
  <si>
    <t>001-1208660-8</t>
  </si>
  <si>
    <t>ASTRID JOSEFINA</t>
  </si>
  <si>
    <t>SALAZAR PILGRIM</t>
  </si>
  <si>
    <t>MEDICO AYUDANTE DE CIRUGIA</t>
  </si>
  <si>
    <t>027-0029468-5</t>
  </si>
  <si>
    <t xml:space="preserve">AURA MAVEL </t>
  </si>
  <si>
    <t>CONTRERA PAULINO</t>
  </si>
  <si>
    <t>MEDICO AYUDANTE DE CIRUGIA ONCOLOGICA</t>
  </si>
  <si>
    <t>402-2185430-6</t>
  </si>
  <si>
    <t xml:space="preserve">ALDO ANTONIO </t>
  </si>
  <si>
    <t>CONSUEGRA MARTINEZ</t>
  </si>
  <si>
    <t>MEDICO AYUDANTE DE CIRUGIA VASCULAR</t>
  </si>
  <si>
    <t>001-1112457-4</t>
  </si>
  <si>
    <t xml:space="preserve">ANYELY NATALIE </t>
  </si>
  <si>
    <t>CASTRO MEJIA</t>
  </si>
  <si>
    <t>MEDICO CIRUJANO PROCTOLOGO</t>
  </si>
  <si>
    <t>001-1179429-3</t>
  </si>
  <si>
    <t>ROGER MARINO</t>
  </si>
  <si>
    <t>MEDINA MENDEZ</t>
  </si>
  <si>
    <t>001-1662182-2</t>
  </si>
  <si>
    <t>LIBRADO ANTONIO</t>
  </si>
  <si>
    <t>ORTIZ DIAZ</t>
  </si>
  <si>
    <t>MEDICO PASANTE DE POST-GRADO CIRUGIA GENERAL</t>
  </si>
  <si>
    <t>001-1126122-8</t>
  </si>
  <si>
    <t>GLADYS FABIOLA</t>
  </si>
  <si>
    <t xml:space="preserve">PAULINO MELO </t>
  </si>
  <si>
    <t xml:space="preserve">MED. PASANTE DE POST-GRADO DE CIRUGIA DE TORAX </t>
  </si>
  <si>
    <t xml:space="preserve">CIRUGIA GENERAL </t>
  </si>
  <si>
    <t>001-0976824-2</t>
  </si>
  <si>
    <t>MARIO DE JESUS</t>
  </si>
  <si>
    <t>HERNANDEZ DIAZ</t>
  </si>
  <si>
    <t>MEDICO JEFE DEL SERVICIO DE CIRUGIA PLASTICA</t>
  </si>
  <si>
    <t>CIRUGIA PLASTICA</t>
  </si>
  <si>
    <t>012-0011865-9</t>
  </si>
  <si>
    <t>ANGEL ALEJANDRO</t>
  </si>
  <si>
    <t>MEDICO AYUDANTE DE CIRUGIA PLASTICA</t>
  </si>
  <si>
    <t>001-1461138-7</t>
  </si>
  <si>
    <t xml:space="preserve">LUIS ENMANUEL </t>
  </si>
  <si>
    <t>GONZALEZ VALDEZ</t>
  </si>
  <si>
    <t>001-1180879-6</t>
  </si>
  <si>
    <t xml:space="preserve">GUILLERMO MANUEL </t>
  </si>
  <si>
    <t>LORENZO ORTIZ</t>
  </si>
  <si>
    <t>001-1178793-3</t>
  </si>
  <si>
    <t>ARLENNI FRANCISCA</t>
  </si>
  <si>
    <t>PEREZ DE SENA</t>
  </si>
  <si>
    <t>224-0001259-1</t>
  </si>
  <si>
    <t>CARLOS ADOLFO</t>
  </si>
  <si>
    <t>GONZALEZ CORTORREAL</t>
  </si>
  <si>
    <t>MEDICO AYUDANTE CIRUGÍA GENERAL/ CIRUJANO PLASTICO</t>
  </si>
  <si>
    <t>001-0002380-3</t>
  </si>
  <si>
    <t xml:space="preserve">MANUEL DE JESUS </t>
  </si>
  <si>
    <t>AMADOR FELIZ</t>
  </si>
  <si>
    <t>MEDICO AYUDANTE DE CONSULTAS EXTERNAS</t>
  </si>
  <si>
    <t>CONSULTA EXTERNA</t>
  </si>
  <si>
    <t>018-0041013-4</t>
  </si>
  <si>
    <t>LUIS REYES</t>
  </si>
  <si>
    <t>FELIZ MEDINA</t>
  </si>
  <si>
    <t xml:space="preserve">MEDICO AYUDANTE DE CONSULTAS EXTERNAS </t>
  </si>
  <si>
    <t>001-0059133-8</t>
  </si>
  <si>
    <t xml:space="preserve">PEDRO PABLO </t>
  </si>
  <si>
    <t>OVALLES PORTORREAL</t>
  </si>
  <si>
    <t>001-1625796-5</t>
  </si>
  <si>
    <t xml:space="preserve">KATIA JOSEFINA </t>
  </si>
  <si>
    <t>PEÑA LARA</t>
  </si>
  <si>
    <t>001-1300917-9</t>
  </si>
  <si>
    <t>WILLIAN ALEJANDRO</t>
  </si>
  <si>
    <t>ZABALA ALCANTARA</t>
  </si>
  <si>
    <t>MEDICO AYUDANTE DE NUTRICION</t>
  </si>
  <si>
    <t>NUTRICION</t>
  </si>
  <si>
    <t>001-1193172-1</t>
  </si>
  <si>
    <t xml:space="preserve">ROSALINA </t>
  </si>
  <si>
    <t>FERMIN YANGUELA</t>
  </si>
  <si>
    <t>JEFE DE SERVICIO DE DIABETOLOGIA</t>
  </si>
  <si>
    <t>DERMATOLOGIA</t>
  </si>
  <si>
    <t>001-0113926-9</t>
  </si>
  <si>
    <t xml:space="preserve">TERESA </t>
  </si>
  <si>
    <t>FELIX  PEREZ DE PICHARDO</t>
  </si>
  <si>
    <t>MEDICO AYUD. DE DERMATOLOGIA</t>
  </si>
  <si>
    <t>001-1184182-1</t>
  </si>
  <si>
    <t>ANA JOSEFA</t>
  </si>
  <si>
    <t>SUAREZ DISLA</t>
  </si>
  <si>
    <t>001-1727674-1</t>
  </si>
  <si>
    <t xml:space="preserve">AWILDA </t>
  </si>
  <si>
    <t>PALMO PEÑA</t>
  </si>
  <si>
    <t>JEFE SERV. DIABETOLOGIA/ ENDOCRINOLOGIA</t>
  </si>
  <si>
    <t>DIABETOLOGIA</t>
  </si>
  <si>
    <t>001-1182866-1</t>
  </si>
  <si>
    <t xml:space="preserve">ERICK BERYS </t>
  </si>
  <si>
    <t>NOVA SANTIAGO</t>
  </si>
  <si>
    <t>MEDICO NUTRIOLOGO DIABETOLOGO</t>
  </si>
  <si>
    <t>096-0006091-8</t>
  </si>
  <si>
    <t xml:space="preserve">TRINIDAD MARGARITA </t>
  </si>
  <si>
    <t>FERMIN FERMIN</t>
  </si>
  <si>
    <t>001-0011996-5</t>
  </si>
  <si>
    <t>VASQUEZ</t>
  </si>
  <si>
    <t>MEDICO JEFE SERV.  DE ENDOCRINOLOGIA (HONORIFICA)</t>
  </si>
  <si>
    <t>ENDOCRINOLOGIA</t>
  </si>
  <si>
    <t>023-0018011-0</t>
  </si>
  <si>
    <t xml:space="preserve">MARIA DEL CARMEN </t>
  </si>
  <si>
    <t>PIETRERA GUZMAN</t>
  </si>
  <si>
    <t>MEDICO AYUDANTE DE ENDOCRINOLOGIA</t>
  </si>
  <si>
    <t>049-0001869-0</t>
  </si>
  <si>
    <t xml:space="preserve">JULIANA </t>
  </si>
  <si>
    <t>BAUTISTA SANCHEZ</t>
  </si>
  <si>
    <t>MEDICO JEFE SERV. EMERGENCIA</t>
  </si>
  <si>
    <t>EMERGENCIOLOGIA</t>
  </si>
  <si>
    <t>001-0463323-5</t>
  </si>
  <si>
    <t>REYES SANTANA</t>
  </si>
  <si>
    <t>MEDICO AYUDANTE DE EMERGENCIOLOGIA</t>
  </si>
  <si>
    <t>001-1354412-6</t>
  </si>
  <si>
    <t>JULIO ENRIQUE</t>
  </si>
  <si>
    <t xml:space="preserve"> CASTRO OTTO</t>
  </si>
  <si>
    <t>JEFE DE SREVICIO DE EPIDEMILOGIA</t>
  </si>
  <si>
    <t>001-0149213-0</t>
  </si>
  <si>
    <t xml:space="preserve">MARIA ELENA  </t>
  </si>
  <si>
    <t>MERCEDES RODRIGUEZ</t>
  </si>
  <si>
    <t>MEDICO EPIDEMIOLOGO</t>
  </si>
  <si>
    <t>001-0778442-3</t>
  </si>
  <si>
    <t xml:space="preserve">YANERY ALTAGRACIA </t>
  </si>
  <si>
    <t>MELO ORTEGA</t>
  </si>
  <si>
    <t>MEDICO MEDICINA FAMILIAR Y COMUNITARIA</t>
  </si>
  <si>
    <t>FAMILIAR</t>
  </si>
  <si>
    <t>001-0080475-6</t>
  </si>
  <si>
    <t>RHINA ELPIDIA</t>
  </si>
  <si>
    <t>FULCAR BERIGUETE</t>
  </si>
  <si>
    <t>JEFE DE SERVICIO DE FISIATRIA</t>
  </si>
  <si>
    <t>FISIATRIA</t>
  </si>
  <si>
    <t>001-0335467-6</t>
  </si>
  <si>
    <t>LALONDRIZ MARTINEZ</t>
  </si>
  <si>
    <t>AUXILIAR DE TERAPIA FISICA</t>
  </si>
  <si>
    <t>001-0315461-3</t>
  </si>
  <si>
    <t xml:space="preserve">GISELA ALTAGRACIA </t>
  </si>
  <si>
    <t>FRIAS JAIME</t>
  </si>
  <si>
    <t>001-0112304-0</t>
  </si>
  <si>
    <t xml:space="preserve">ROSA ELBA </t>
  </si>
  <si>
    <t>HENRIQUEZ SANCHEZ</t>
  </si>
  <si>
    <t>TECNICO FISIATRA</t>
  </si>
  <si>
    <t>011-0027291-1</t>
  </si>
  <si>
    <t xml:space="preserve">FIDENCIO MARQUIADES </t>
  </si>
  <si>
    <t>PEREZ OGANDO</t>
  </si>
  <si>
    <t>MEDICO FORENCE</t>
  </si>
  <si>
    <t>FORENSE</t>
  </si>
  <si>
    <t> 53,587.00</t>
  </si>
  <si>
    <t>001-0543658-8</t>
  </si>
  <si>
    <t xml:space="preserve">SANTA IRENE </t>
  </si>
  <si>
    <t>CASTRO TAVAREZ</t>
  </si>
  <si>
    <t>MEDICO FORENSE (JEFE DE SERVICIO)</t>
  </si>
  <si>
    <t>001-0122969-8</t>
  </si>
  <si>
    <t xml:space="preserve">SANDRA MILADIS </t>
  </si>
  <si>
    <t>CABRERA FEBRILLET</t>
  </si>
  <si>
    <t>MEDICO JEFE SERV. DE GASTROENTEROLOGIA</t>
  </si>
  <si>
    <t>049-0056395-0</t>
  </si>
  <si>
    <t>CLARALI DEL ROCIO</t>
  </si>
  <si>
    <t>ALMONTE NUÑEZ</t>
  </si>
  <si>
    <t>MEDICO AYUD. DE GASTROENTEROLOGIA</t>
  </si>
  <si>
    <t>012-0013194-2</t>
  </si>
  <si>
    <t xml:space="preserve">XIOMARA </t>
  </si>
  <si>
    <t>BATISTA ALCANTARA</t>
  </si>
  <si>
    <t>001-1346066-1</t>
  </si>
  <si>
    <t xml:space="preserve">CARMEN NOHANA </t>
  </si>
  <si>
    <t>CABRAL ROA</t>
  </si>
  <si>
    <t>001-1265916-4</t>
  </si>
  <si>
    <t>CUBILETE MEDINA</t>
  </si>
  <si>
    <t> 57,482.48</t>
  </si>
  <si>
    <t>002-0103423-8</t>
  </si>
  <si>
    <t>LAURA ORQUIDEA</t>
  </si>
  <si>
    <t>ISABEL</t>
  </si>
  <si>
    <t>012-0063925-8</t>
  </si>
  <si>
    <t>MATEO BOYER</t>
  </si>
  <si>
    <t>001-1190535-2</t>
  </si>
  <si>
    <t xml:space="preserve">YUGERY ANTONIA </t>
  </si>
  <si>
    <t>SANCHEZ CABRERA</t>
  </si>
  <si>
    <t>001-1080122-2</t>
  </si>
  <si>
    <t xml:space="preserve">MIOSOTIS ELIZABETH </t>
  </si>
  <si>
    <t>SUAREZ AÑIL</t>
  </si>
  <si>
    <t>001-0023487-1</t>
  </si>
  <si>
    <t xml:space="preserve">DANILO </t>
  </si>
  <si>
    <t>UREÑA RAMIREZ</t>
  </si>
  <si>
    <t>001-1621057-6</t>
  </si>
  <si>
    <t xml:space="preserve">RICARDO ANTONIO </t>
  </si>
  <si>
    <t>DEL MONTE TEJEDA</t>
  </si>
  <si>
    <t>001-0000500-8</t>
  </si>
  <si>
    <t xml:space="preserve">ROSA RAMONA </t>
  </si>
  <si>
    <t>TERRERO CESPEDES</t>
  </si>
  <si>
    <t>JEFE DE SERVICIO DE GERIATRIA</t>
  </si>
  <si>
    <t>GERIATRIA</t>
  </si>
  <si>
    <t>001-0974025-8</t>
  </si>
  <si>
    <t xml:space="preserve">LUIS RAFAEL </t>
  </si>
  <si>
    <t>SANTANA HONRADO</t>
  </si>
  <si>
    <t>MEDICO JEFE SERVICIO GINECO ONCOLOGIA (JEFE DE SERVICIO)</t>
  </si>
  <si>
    <t>GINECO ONCOLOGIA</t>
  </si>
  <si>
    <t>026-0077326-7</t>
  </si>
  <si>
    <t xml:space="preserve">TOMAS </t>
  </si>
  <si>
    <t>VENTURA MARTINEZ</t>
  </si>
  <si>
    <t>MEDICO GINECO-ONCOLOGO</t>
  </si>
  <si>
    <t>001-1175777-9</t>
  </si>
  <si>
    <t xml:space="preserve">FULGENCIO AVILES </t>
  </si>
  <si>
    <t>MILANES SANTANA</t>
  </si>
  <si>
    <t>001-0526196-0</t>
  </si>
  <si>
    <t xml:space="preserve">JOSE FRANCISCO </t>
  </si>
  <si>
    <t>MOLINA ZARZUELA</t>
  </si>
  <si>
    <t>001-1139077-9</t>
  </si>
  <si>
    <t xml:space="preserve">CESAR AUGUSTO </t>
  </si>
  <si>
    <t>RODRIGUEZ VASQUEZ</t>
  </si>
  <si>
    <t>001-0122681-9</t>
  </si>
  <si>
    <t xml:space="preserve">CARMEN BIENVENIDA </t>
  </si>
  <si>
    <t>PEÑA VARGAS</t>
  </si>
  <si>
    <t>JEFE DE SERVICIO DE GINECOLOGIA</t>
  </si>
  <si>
    <t>GINECOLOGIA</t>
  </si>
  <si>
    <t>001-0063892-3</t>
  </si>
  <si>
    <t xml:space="preserve">OLGA TERESA </t>
  </si>
  <si>
    <t>CABRERA SUERO</t>
  </si>
  <si>
    <t>MEDICO AYUDANTE DE GINECOLOGIA</t>
  </si>
  <si>
    <t>001-1432361-1</t>
  </si>
  <si>
    <t xml:space="preserve">LAUREADO AMERICO </t>
  </si>
  <si>
    <t>ORTEGA HIDALGO</t>
  </si>
  <si>
    <t>001-0114884-9</t>
  </si>
  <si>
    <t xml:space="preserve">JACOBO </t>
  </si>
  <si>
    <t>PEÑA PEÑA</t>
  </si>
  <si>
    <t>001-0528048-1</t>
  </si>
  <si>
    <t>ALTAGRACIA ELITA</t>
  </si>
  <si>
    <t>SANCHEZ TEJEDA</t>
  </si>
  <si>
    <t>MEDICO JEFE SERV. DE HEMATOLOGIA</t>
  </si>
  <si>
    <t>HEMATOLOGIA</t>
  </si>
  <si>
    <t>001-0113266-0</t>
  </si>
  <si>
    <t xml:space="preserve">ANA AURORA </t>
  </si>
  <si>
    <t>NADAL PONCE</t>
  </si>
  <si>
    <t>MEDICO AYUDANTE DE HEMATOLOGIA</t>
  </si>
  <si>
    <t>001-1308492-5</t>
  </si>
  <si>
    <t xml:space="preserve">JOANNE ALT. DE LOS MILAGROS </t>
  </si>
  <si>
    <t>TAVERAS ORTEGA DE CASTRO</t>
  </si>
  <si>
    <t>ENC. DEL PROGRAMA DE HEMOFILIA</t>
  </si>
  <si>
    <t>001-0708483-2</t>
  </si>
  <si>
    <t>ENEDINA MINERVA</t>
  </si>
  <si>
    <t>MENDEZ VILLALONA DE ROSADO</t>
  </si>
  <si>
    <t>001-0132134-7</t>
  </si>
  <si>
    <t xml:space="preserve">MERCEDES SARITA </t>
  </si>
  <si>
    <t>VALDEZ</t>
  </si>
  <si>
    <t>MEDICO JEFE SERV. INFECTOLOGIA</t>
  </si>
  <si>
    <t>INFECTOLOGIA</t>
  </si>
  <si>
    <t>056-0096501-5</t>
  </si>
  <si>
    <t xml:space="preserve">EMMA GREGORIA </t>
  </si>
  <si>
    <t>LIZARDO HIDALGO</t>
  </si>
  <si>
    <t>MEDICO INFECTOLOGA</t>
  </si>
  <si>
    <t>001-0210696-0</t>
  </si>
  <si>
    <t xml:space="preserve">NELSON RAFAEL </t>
  </si>
  <si>
    <t>MARTINEZ LOPEZ</t>
  </si>
  <si>
    <t>MEDICO AYUDANTE DE MEDICINA INTERNA</t>
  </si>
  <si>
    <t>MEDICINA INTERNA</t>
  </si>
  <si>
    <t>010-0000719-3</t>
  </si>
  <si>
    <t xml:space="preserve">MAXIMO ALBERTO </t>
  </si>
  <si>
    <t>DE LA CRUZ SUERO</t>
  </si>
  <si>
    <t>001-0681615-0</t>
  </si>
  <si>
    <t xml:space="preserve">CARLOS RAMON </t>
  </si>
  <si>
    <t>GONZALEZ</t>
  </si>
  <si>
    <t>001-0945792-9</t>
  </si>
  <si>
    <t>FELIZ FELIZ</t>
  </si>
  <si>
    <t>047-0137492-0</t>
  </si>
  <si>
    <t xml:space="preserve">ANA CAROLINA </t>
  </si>
  <si>
    <t>DE LA CRUZ ROQUE</t>
  </si>
  <si>
    <t>MEDICO AYUDANTE DE NEFROLOGIA</t>
  </si>
  <si>
    <t>NEFROLOGIA</t>
  </si>
  <si>
    <t>001-0136966-8</t>
  </si>
  <si>
    <t xml:space="preserve">MILAGROS ALTAGRACIA </t>
  </si>
  <si>
    <t>CARELA PENZO</t>
  </si>
  <si>
    <t>001-0670373-9</t>
  </si>
  <si>
    <t xml:space="preserve">SEGUNDA </t>
  </si>
  <si>
    <t>DE LOS SANTOS ALVAREZ</t>
  </si>
  <si>
    <t>038-0002162-2</t>
  </si>
  <si>
    <t>SANTIAGO</t>
  </si>
  <si>
    <t>LANTIGUA VARGAS</t>
  </si>
  <si>
    <t>001-0164773-3</t>
  </si>
  <si>
    <t xml:space="preserve">ARSENIO </t>
  </si>
  <si>
    <t>MEDINA RAMIREZ</t>
  </si>
  <si>
    <t>JEFE DE SERVICIO DE NEFROLOGIA</t>
  </si>
  <si>
    <t>001-1140459-6</t>
  </si>
  <si>
    <t xml:space="preserve">RAFAEL DARIO </t>
  </si>
  <si>
    <t>PION BENGOA</t>
  </si>
  <si>
    <t>001-0833456-6</t>
  </si>
  <si>
    <t xml:space="preserve">CESAR EMILIO </t>
  </si>
  <si>
    <t>ESQUEA BODDEN</t>
  </si>
  <si>
    <t>001-0007006-9</t>
  </si>
  <si>
    <t xml:space="preserve">CLAUDIO </t>
  </si>
  <si>
    <t>MARZAN MARTINEZ</t>
  </si>
  <si>
    <t>001-1221723-7</t>
  </si>
  <si>
    <t xml:space="preserve">ENRIQUE JOSE </t>
  </si>
  <si>
    <t>JIMENEZ THEN</t>
  </si>
  <si>
    <t>001-1348090-9</t>
  </si>
  <si>
    <t xml:space="preserve">WANDA LUZ VICTORIA </t>
  </si>
  <si>
    <t>RODRIGUEZ DIAZ</t>
  </si>
  <si>
    <t>001-0118206-1</t>
  </si>
  <si>
    <t xml:space="preserve">MARIA NICIDA </t>
  </si>
  <si>
    <t>BELTRE RAMIREZ</t>
  </si>
  <si>
    <t>MEDICO AYUDANTE NEUMOLOGIA (JEFE DE SERVICIO)</t>
  </si>
  <si>
    <t>NEUMOLOGIA</t>
  </si>
  <si>
    <t>010-0004917-9</t>
  </si>
  <si>
    <t>DEYANIRA ALTAGRACIA</t>
  </si>
  <si>
    <t>RAMIREZ NAVARRO</t>
  </si>
  <si>
    <t>JEFE DE SERVICIO DE NEUROLOGIA</t>
  </si>
  <si>
    <t>NEUROLOGIA</t>
  </si>
  <si>
    <t>001-1714638-1</t>
  </si>
  <si>
    <t>HECTOR FRANCISCO ISAAC</t>
  </si>
  <si>
    <t>PILLOT</t>
  </si>
  <si>
    <t xml:space="preserve">NEUROLOGO </t>
  </si>
  <si>
    <t>001-0084568-4</t>
  </si>
  <si>
    <t>SANTIAGO IGNACIO DOMINGO</t>
  </si>
  <si>
    <t>VALENZUELA SOSA</t>
  </si>
  <si>
    <t>MEDICO AYUDANTE DE NEUROCIRUGIA</t>
  </si>
  <si>
    <t>002-0110983-2</t>
  </si>
  <si>
    <t xml:space="preserve">GREGORIO ANIBAL </t>
  </si>
  <si>
    <t>GARCIA GONZALES</t>
  </si>
  <si>
    <t>MEDICO AYUDANTE DE NEUROFISIOLOGIA</t>
  </si>
  <si>
    <t>001-0004119-3</t>
  </si>
  <si>
    <t xml:space="preserve">NORDA ALTAGRACIA </t>
  </si>
  <si>
    <t>FIGUEROA TORIBIO</t>
  </si>
  <si>
    <t>MEDICO JEFER SERVICIO DE NUTRICION</t>
  </si>
  <si>
    <t xml:space="preserve">001-1429340-0 </t>
  </si>
  <si>
    <t xml:space="preserve">CECILIA    </t>
  </si>
  <si>
    <t>SANTANA POLANCO</t>
  </si>
  <si>
    <t>MEDICO NUTRICIONISTA</t>
  </si>
  <si>
    <t>001-1712799-3</t>
  </si>
  <si>
    <t>JAIME ALEJANDRO</t>
  </si>
  <si>
    <t>BRETON BONNELLY</t>
  </si>
  <si>
    <t>ODONTOLOGO</t>
  </si>
  <si>
    <t>001-1934277-2</t>
  </si>
  <si>
    <t xml:space="preserve">WANDA GISEL </t>
  </si>
  <si>
    <t>ESPINOSA MARTINEZ DE ROJAS</t>
  </si>
  <si>
    <t>ODONTOLOGA JEFE SERVICIO</t>
  </si>
  <si>
    <t>ODONTOLOGIA</t>
  </si>
  <si>
    <t>001-1851544-4</t>
  </si>
  <si>
    <t>JUAN MANUEL</t>
  </si>
  <si>
    <t>MENDEZ GUZMAN</t>
  </si>
  <si>
    <t>001-1806648-9</t>
  </si>
  <si>
    <t xml:space="preserve">ONDINA DENISSE </t>
  </si>
  <si>
    <t>SANTOS NUÑEZ</t>
  </si>
  <si>
    <t>001-0159638-5</t>
  </si>
  <si>
    <t>IBEL MARGARITA</t>
  </si>
  <si>
    <t>ANTIGUA CABRAL</t>
  </si>
  <si>
    <t xml:space="preserve">ODONTOLOGO </t>
  </si>
  <si>
    <t>001-1015758-3</t>
  </si>
  <si>
    <t>KENIA MARIA</t>
  </si>
  <si>
    <t>BRITO ALMONTE</t>
  </si>
  <si>
    <t>001-0157544-7</t>
  </si>
  <si>
    <t xml:space="preserve">EDUARDO ANTONIO </t>
  </si>
  <si>
    <t>PEREZ VIVAS</t>
  </si>
  <si>
    <t>053-0003279-3</t>
  </si>
  <si>
    <t>GUTIERREZ B.</t>
  </si>
  <si>
    <t>001-1830026-8</t>
  </si>
  <si>
    <t xml:space="preserve">ROSELY MARIA </t>
  </si>
  <si>
    <t>PEREZ MENDEZ</t>
  </si>
  <si>
    <t>001-1873227-0</t>
  </si>
  <si>
    <t>WALLY</t>
  </si>
  <si>
    <t>MORETA CID</t>
  </si>
  <si>
    <t>001-1894843-9</t>
  </si>
  <si>
    <t xml:space="preserve">RAIZA MARGARITA </t>
  </si>
  <si>
    <t>ASJANA ROBLES</t>
  </si>
  <si>
    <t>224-0038153-3</t>
  </si>
  <si>
    <t>ANNY YUDERKA</t>
  </si>
  <si>
    <t>UREÑA FAMILIA</t>
  </si>
  <si>
    <t>001-0722580-7</t>
  </si>
  <si>
    <t xml:space="preserve">JOAQUIN SANCHEZ </t>
  </si>
  <si>
    <t>ASISTENTE DE ODONTOLOGIA</t>
  </si>
  <si>
    <t>001-0795300-2</t>
  </si>
  <si>
    <t>NURYS ESTHER</t>
  </si>
  <si>
    <t>FELIZ URBAEZ</t>
  </si>
  <si>
    <t xml:space="preserve">ASISTENTE DE ODONTOLOGIA </t>
  </si>
  <si>
    <t>225-0059034-8</t>
  </si>
  <si>
    <t>ELIANNA</t>
  </si>
  <si>
    <t>FRANCISCO MATEO</t>
  </si>
  <si>
    <t>ASISTENTE DENTAL</t>
  </si>
  <si>
    <t>001-1469025-8</t>
  </si>
  <si>
    <t>ROMELINA</t>
  </si>
  <si>
    <t>BAUTISTA</t>
  </si>
  <si>
    <t>001-1415234-1</t>
  </si>
  <si>
    <t xml:space="preserve">RAMON RAFAEL CORNELIO </t>
  </si>
  <si>
    <t>MEDICO AYUDANTE DE OFTALMOLOGIA</t>
  </si>
  <si>
    <t>OFTALMOLOGIA</t>
  </si>
  <si>
    <t>001-0894503-1</t>
  </si>
  <si>
    <t xml:space="preserve">JAIME AUGUSTO </t>
  </si>
  <si>
    <t>NUÑEZ GUERRA</t>
  </si>
  <si>
    <t>001-0712611-2</t>
  </si>
  <si>
    <t xml:space="preserve">YMELDA ALTAGRACIA </t>
  </si>
  <si>
    <t>001-1390125-0</t>
  </si>
  <si>
    <t xml:space="preserve">SILVIA </t>
  </si>
  <si>
    <t>CAAMAÑO VELEZ DE ALEMAN</t>
  </si>
  <si>
    <t>001-0210546-7</t>
  </si>
  <si>
    <t>MAXIMO ANTONIO</t>
  </si>
  <si>
    <t>GENAO BISONO</t>
  </si>
  <si>
    <t>JEFE DE SERVICIO DE OFTALMOLOGÍA</t>
  </si>
  <si>
    <t>001-0107462-3</t>
  </si>
  <si>
    <t xml:space="preserve">LEONARDO AMAURY </t>
  </si>
  <si>
    <t>PADILLA MESA</t>
  </si>
  <si>
    <t>001-1305487-8</t>
  </si>
  <si>
    <t>YINI DE JESUS</t>
  </si>
  <si>
    <t>DATT ALVAREZ</t>
  </si>
  <si>
    <t>001-1443997-9</t>
  </si>
  <si>
    <t>LIDIA RAQUEL</t>
  </si>
  <si>
    <t>LACHAPEL REYES</t>
  </si>
  <si>
    <t>MEDICO PASANTE DE POST-GRADO CIRUGIA OFTALMOLOGICA</t>
  </si>
  <si>
    <t>001-0078112-9</t>
  </si>
  <si>
    <t>JULIO CESAR</t>
  </si>
  <si>
    <t>DUARTE MERCEDES</t>
  </si>
  <si>
    <t>MEDICO AYUD. DE ONCOLOGIA</t>
  </si>
  <si>
    <t>ONCOLOGIA</t>
  </si>
  <si>
    <t>001-0327609-3</t>
  </si>
  <si>
    <t xml:space="preserve">PAULINA MARIA ALTAGRACIA </t>
  </si>
  <si>
    <t>MUSSEB GARCIA</t>
  </si>
  <si>
    <t xml:space="preserve">MEDICO AYUD. DE ONCOLOGIA </t>
  </si>
  <si>
    <t>026-0040021-8</t>
  </si>
  <si>
    <t>ORLANDO JOSE</t>
  </si>
  <si>
    <t>MEJÍA MORATO</t>
  </si>
  <si>
    <t>JEFE DE SERVICIO DE OTORRINOLARINGOLOGIA</t>
  </si>
  <si>
    <t>OTORRINOLARINGOLOGIA</t>
  </si>
  <si>
    <t>001-1193254-7</t>
  </si>
  <si>
    <t xml:space="preserve">JUAN JOSE </t>
  </si>
  <si>
    <t>GARCIA ALECONT</t>
  </si>
  <si>
    <t>MEDICO AYUD. DE OTORRINOLARINGOLOGIA</t>
  </si>
  <si>
    <t>001-0523604-6</t>
  </si>
  <si>
    <t xml:space="preserve">MARIA DE JESUS </t>
  </si>
  <si>
    <t>BAEZ JIMENEZ</t>
  </si>
  <si>
    <t>JEFE DE SERVICIO DE PATOLOGIA</t>
  </si>
  <si>
    <t>PATOLOGIA</t>
  </si>
  <si>
    <t>001-0124108-1</t>
  </si>
  <si>
    <t>LUCIANO</t>
  </si>
  <si>
    <t>MEDICO AYUD. PSIQUIATRA (JEFE DE SERVICIO)</t>
  </si>
  <si>
    <t>PSIQUIATRIA</t>
  </si>
  <si>
    <t>001-0537855-8</t>
  </si>
  <si>
    <t xml:space="preserve">ROSSANNA ELIZABETH </t>
  </si>
  <si>
    <t>RAMIREZ MERINO</t>
  </si>
  <si>
    <t>MEDICO AYUD. PSIQUIATRA</t>
  </si>
  <si>
    <t>001-1203648-8</t>
  </si>
  <si>
    <t xml:space="preserve">YUDITH </t>
  </si>
  <si>
    <t>MEDICO AYUDANTE DE RADIOLOGIA</t>
  </si>
  <si>
    <t>RADIOLOGIA</t>
  </si>
  <si>
    <t>047-0153826-8</t>
  </si>
  <si>
    <t xml:space="preserve">GINA RAQUEL </t>
  </si>
  <si>
    <t>JIMENEZ DURAN</t>
  </si>
  <si>
    <t>MEDICO AYUD. DE RADIOLOGIA</t>
  </si>
  <si>
    <t>001-1202249-6</t>
  </si>
  <si>
    <t xml:space="preserve">ERNESTO </t>
  </si>
  <si>
    <t>SUNCAR JIMENEZ</t>
  </si>
  <si>
    <t>MEDICO AYUD. DE RADIOLOGIA- JEFE DE SERVICIO</t>
  </si>
  <si>
    <t>001-1177773-6</t>
  </si>
  <si>
    <t>GARCIA JIMENEZ</t>
  </si>
  <si>
    <t>001-1178203-3</t>
  </si>
  <si>
    <t>ALBA FERIZ</t>
  </si>
  <si>
    <t>JEFE DE SERVICIO DE REUMATOLOGIA</t>
  </si>
  <si>
    <t>REUMATOLOGIA</t>
  </si>
  <si>
    <t>001-1765628-0</t>
  </si>
  <si>
    <t>ROBERTO</t>
  </si>
  <si>
    <t>MUÑOZ LOUIS</t>
  </si>
  <si>
    <t>MEDICO AYUDANTE DE REUMATOLOGIA</t>
  </si>
  <si>
    <t>001-1655655-6</t>
  </si>
  <si>
    <t xml:space="preserve">VIOLETA VICTORIA </t>
  </si>
  <si>
    <t>ROSARIO BRITO</t>
  </si>
  <si>
    <t>001-0116259-2</t>
  </si>
  <si>
    <t>DAISY C LUZ</t>
  </si>
  <si>
    <t>VARGAS SOSA</t>
  </si>
  <si>
    <t>MEDICO AYUDANTE TERAPIA SEXUAL Y MARITAL</t>
  </si>
  <si>
    <t>TERAPIA SEXUAL</t>
  </si>
  <si>
    <t>001-0210293-6</t>
  </si>
  <si>
    <t>RAMON ERNESTO</t>
  </si>
  <si>
    <t>BARREIRO DEL ROSARIO</t>
  </si>
  <si>
    <t>MEDICO AYUD. NEFROLOGIA- INTENSIVOS</t>
  </si>
  <si>
    <t>UCI</t>
  </si>
  <si>
    <t>001-1379264-2</t>
  </si>
  <si>
    <t xml:space="preserve">CESARINA ALTAGRACIA </t>
  </si>
  <si>
    <t>PARRA MORROBEL</t>
  </si>
  <si>
    <t>MEDICO AYUDANTE DE CUIDADOS INTENSIVOS</t>
  </si>
  <si>
    <t>001-1201209-1</t>
  </si>
  <si>
    <t xml:space="preserve">YOELIS FRANCISCO </t>
  </si>
  <si>
    <t>023-0106997-3</t>
  </si>
  <si>
    <t xml:space="preserve">ROSA ANEL </t>
  </si>
  <si>
    <t>ALVARADO LAKE</t>
  </si>
  <si>
    <t>001-0058760-9</t>
  </si>
  <si>
    <t xml:space="preserve">GUILLERMO AMADO </t>
  </si>
  <si>
    <t>ACOSTA MEDINA</t>
  </si>
  <si>
    <t>JEFE DE SERVICIO DE UROLOGIA</t>
  </si>
  <si>
    <t>UROLOGIA</t>
  </si>
  <si>
    <t>001-1755343-8</t>
  </si>
  <si>
    <t>ASSAD SALEEM</t>
  </si>
  <si>
    <t>SYED JAFRI</t>
  </si>
  <si>
    <t>MEDICO AYUDANTE DE UROLOGIA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</si>
</sst>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3" fillId="3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44" fontId="4" fillId="3" borderId="0" xfId="0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4" fontId="4" fillId="0" borderId="1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4" fontId="7" fillId="0" borderId="1" xfId="0" applyNumberFormat="1" applyFont="1" applyFill="1" applyBorder="1" applyAlignment="1">
      <alignment horizontal="right" vertical="center" wrapText="1"/>
    </xf>
    <xf numFmtId="44" fontId="7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44" fontId="9" fillId="0" borderId="1" xfId="0" applyNumberFormat="1" applyFont="1" applyFill="1" applyBorder="1" applyAlignment="1">
      <alignment horizontal="right" vertical="center" wrapText="1"/>
    </xf>
    <xf numFmtId="44" fontId="9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7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4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 applyProtection="1">
      <alignment vertical="center" wrapText="1"/>
      <protection locked="0"/>
    </xf>
    <xf numFmtId="44" fontId="8" fillId="0" borderId="1" xfId="1" applyNumberFormat="1" applyFont="1" applyFill="1" applyBorder="1" applyAlignment="1">
      <alignment vertical="center"/>
    </xf>
    <xf numFmtId="0" fontId="8" fillId="0" borderId="1" xfId="0" applyFont="1" applyFill="1" applyBorder="1" applyAlignment="1" applyProtection="1">
      <alignment vertical="center" wrapText="1"/>
      <protection locked="0"/>
    </xf>
    <xf numFmtId="44" fontId="4" fillId="0" borderId="1" xfId="0" applyNumberFormat="1" applyFont="1" applyFill="1" applyBorder="1" applyAlignment="1">
      <alignment horizontal="left" vertical="center" wrapText="1"/>
    </xf>
    <xf numFmtId="44" fontId="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44" fontId="10" fillId="0" borderId="1" xfId="0" applyNumberFormat="1" applyFont="1" applyFill="1" applyBorder="1" applyAlignment="1">
      <alignment vertical="center" wrapText="1"/>
    </xf>
    <xf numFmtId="44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>
      <alignment vertical="center" wrapText="1"/>
    </xf>
    <xf numFmtId="44" fontId="0" fillId="0" borderId="1" xfId="0" applyNumberFormat="1" applyFont="1" applyFill="1" applyBorder="1" applyAlignment="1">
      <alignment vertical="center" wrapText="1"/>
    </xf>
    <xf numFmtId="44" fontId="11" fillId="0" borderId="1" xfId="0" applyNumberFormat="1" applyFont="1" applyFill="1" applyBorder="1" applyAlignment="1">
      <alignment vertical="center" wrapText="1"/>
    </xf>
    <xf numFmtId="44" fontId="7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44" fontId="9" fillId="0" borderId="1" xfId="2" applyNumberFormat="1" applyFont="1" applyFill="1" applyBorder="1" applyAlignment="1">
      <alignment horizontal="left" vertical="center" wrapText="1"/>
    </xf>
    <xf numFmtId="44" fontId="7" fillId="0" borderId="1" xfId="0" applyNumberFormat="1" applyFont="1" applyFill="1" applyBorder="1"/>
    <xf numFmtId="44" fontId="11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4" fontId="8" fillId="0" borderId="1" xfId="0" applyNumberFormat="1" applyFont="1" applyFill="1" applyBorder="1" applyAlignment="1">
      <alignment horizontal="right" vertical="center" wrapText="1"/>
    </xf>
    <xf numFmtId="44" fontId="0" fillId="0" borderId="1" xfId="0" applyNumberFormat="1" applyFont="1" applyFill="1" applyBorder="1" applyAlignment="1">
      <alignment horizontal="left" vertical="center" wrapText="1"/>
    </xf>
    <xf numFmtId="44" fontId="10" fillId="0" borderId="1" xfId="0" applyNumberFormat="1" applyFont="1" applyFill="1" applyBorder="1" applyAlignment="1">
      <alignment horizontal="left" vertical="center" wrapText="1"/>
    </xf>
    <xf numFmtId="44" fontId="7" fillId="0" borderId="1" xfId="0" applyNumberFormat="1" applyFont="1" applyFill="1" applyBorder="1" applyAlignment="1">
      <alignment horizontal="right"/>
    </xf>
    <xf numFmtId="44" fontId="0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44" fontId="4" fillId="0" borderId="1" xfId="0" applyNumberFormat="1" applyFont="1" applyFill="1" applyBorder="1" applyAlignment="1">
      <alignment horizontal="right" vertical="center" wrapText="1"/>
    </xf>
    <xf numFmtId="44" fontId="4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4" fontId="8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 applyProtection="1">
      <alignment vertical="center"/>
      <protection locked="0"/>
    </xf>
    <xf numFmtId="44" fontId="9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/>
    </xf>
    <xf numFmtId="0" fontId="7" fillId="0" borderId="3" xfId="0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4" fontId="7" fillId="0" borderId="3" xfId="0" applyNumberFormat="1" applyFont="1" applyFill="1" applyBorder="1" applyAlignment="1">
      <alignment vertical="center"/>
    </xf>
    <xf numFmtId="44" fontId="7" fillId="0" borderId="3" xfId="0" applyNumberFormat="1" applyFont="1" applyFill="1" applyBorder="1"/>
    <xf numFmtId="44" fontId="9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>
      <alignment vertical="center"/>
    </xf>
    <xf numFmtId="44" fontId="8" fillId="0" borderId="3" xfId="0" applyNumberFormat="1" applyFont="1" applyFill="1" applyBorder="1"/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4" fontId="0" fillId="0" borderId="1" xfId="0" applyNumberFormat="1" applyFont="1" applyFill="1" applyBorder="1" applyAlignment="1">
      <alignment horizontal="right" vertical="center"/>
    </xf>
    <xf numFmtId="44" fontId="0" fillId="0" borderId="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44" fontId="0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4" fontId="4" fillId="0" borderId="1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4" fontId="4" fillId="0" borderId="3" xfId="0" applyNumberFormat="1" applyFont="1" applyFill="1" applyBorder="1" applyAlignment="1">
      <alignment vertical="center"/>
    </xf>
    <xf numFmtId="44" fontId="0" fillId="0" borderId="3" xfId="0" applyNumberFormat="1" applyFont="1" applyFill="1" applyBorder="1" applyAlignment="1">
      <alignment vertical="center" wrapText="1"/>
    </xf>
    <xf numFmtId="44" fontId="11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 applyProtection="1">
      <alignment vertical="center"/>
      <protection locked="0"/>
    </xf>
    <xf numFmtId="44" fontId="0" fillId="0" borderId="3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/>
    <xf numFmtId="0" fontId="8" fillId="0" borderId="0" xfId="0" applyFont="1" applyFill="1" applyBorder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44" fontId="4" fillId="3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4" fontId="4" fillId="0" borderId="0" xfId="0" applyNumberFormat="1" applyFont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4" formatCode="_(&quot;RD$&quot;* #,##0.00_);_(&quot;RD$&quot;* \(#,##0.00\);_(&quot;RD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</font>
      <numFmt numFmtId="34" formatCode="_(&quot;RD$&quot;* #,##0.00_);_(&quot;RD$&quot;* \(#,##0.00\);_(&quot;RD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  <numFmt numFmtId="34" formatCode="_(&quot;RD$&quot;* #,##0.00_);_(&quot;RD$&quot;* \(#,##0.00\);_(&quot;RD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43089</xdr:colOff>
      <xdr:row>4</xdr:row>
      <xdr:rowOff>79375</xdr:rowOff>
    </xdr:to>
    <xdr:pic>
      <xdr:nvPicPr>
        <xdr:cNvPr id="2" name="Imagen 1" descr="C:\Users\jcastacio\Desktop\sns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2814" cy="841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54429</xdr:colOff>
      <xdr:row>0</xdr:row>
      <xdr:rowOff>0</xdr:rowOff>
    </xdr:from>
    <xdr:to>
      <xdr:col>8</xdr:col>
      <xdr:colOff>1356179</xdr:colOff>
      <xdr:row>5</xdr:row>
      <xdr:rowOff>97519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4854" y="0"/>
          <a:ext cx="1301750" cy="1059544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tables/table1.xml><?xml version="1.0" encoding="utf-8"?>
<table xmlns="http://schemas.openxmlformats.org/spreadsheetml/2006/main" id="1" name="Tabla14" displayName="Tabla14" ref="A9:I620" totalsRowShown="0" headerRowDxfId="22" dataDxfId="21" totalsRowDxfId="20" headerRowBorderDxfId="18" tableBorderDxfId="19">
  <autoFilter ref="A9:I620">
    <filterColumn colId="8">
      <customFilters>
        <customFilter operator="notEqual" val=" "/>
      </customFilters>
    </filterColumn>
  </autoFilter>
  <tableColumns count="9">
    <tableColumn id="2" name="CEDULA" dataDxfId="16" totalsRowDxfId="17"/>
    <tableColumn id="3" name="NOMBRE" dataDxfId="14" totalsRowDxfId="15"/>
    <tableColumn id="4" name="APELLIDO" dataDxfId="12" totalsRowDxfId="13"/>
    <tableColumn id="5" name="DEPARTAMENTO" dataDxfId="10" totalsRowDxfId="11"/>
    <tableColumn id="6" name="CARGO QUE DESEMPEÑA" dataDxfId="8" totalsRowDxfId="9"/>
    <tableColumn id="7" name="SUELDO BASE" dataDxfId="6" totalsRowDxfId="7"/>
    <tableColumn id="8" name="COMPLETIVO A SUELDO" dataDxfId="4" totalsRowDxfId="5"/>
    <tableColumn id="9" name="TOTAL DE SUELDO" dataDxfId="2" totalsRowDxfId="3">
      <calculatedColumnFormula>+G10+F10</calculatedColumnFormula>
    </tableColumn>
    <tableColumn id="11" name="TIPO DE EMPLEADO" dataDxfId="0" totalsRowDxfId="1"/>
  </tableColumns>
  <tableStyleInfo showFirstColumn="1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69"/>
  <sheetViews>
    <sheetView tabSelected="1" zoomScale="70" zoomScaleNormal="70" workbookViewId="0">
      <selection activeCell="A10" sqref="A10:I620"/>
    </sheetView>
  </sheetViews>
  <sheetFormatPr baseColWidth="10" defaultRowHeight="15" x14ac:dyDescent="0.25"/>
  <cols>
    <col min="1" max="1" width="24.140625" style="96" customWidth="1"/>
    <col min="2" max="2" width="27.7109375" style="97" customWidth="1"/>
    <col min="3" max="3" width="35.28515625" style="97" customWidth="1"/>
    <col min="4" max="4" width="40.42578125" style="97" customWidth="1"/>
    <col min="5" max="5" width="27.85546875" style="97" customWidth="1"/>
    <col min="6" max="6" width="20.28515625" style="98" customWidth="1"/>
    <col min="7" max="7" width="24.140625" style="95" customWidth="1"/>
    <col min="8" max="8" width="22.5703125" style="98" customWidth="1"/>
    <col min="9" max="9" width="26.7109375" style="97" customWidth="1"/>
    <col min="10" max="16384" width="11.425781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3"/>
      <c r="B5" s="4"/>
      <c r="C5" s="4"/>
      <c r="D5" s="5"/>
      <c r="E5" s="4"/>
      <c r="F5" s="6"/>
      <c r="G5" s="6"/>
      <c r="H5" s="6"/>
      <c r="I5" s="4"/>
    </row>
    <row r="6" spans="1:9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15.75" x14ac:dyDescent="0.25">
      <c r="A7" s="3"/>
      <c r="B7" s="4"/>
      <c r="C7" s="4"/>
      <c r="D7" s="5"/>
      <c r="E7" s="4"/>
      <c r="F7" s="6"/>
      <c r="G7" s="6"/>
      <c r="H7" s="6"/>
      <c r="I7" s="4"/>
    </row>
    <row r="8" spans="1:9" x14ac:dyDescent="0.25">
      <c r="A8" s="3"/>
      <c r="B8" s="4"/>
      <c r="C8" s="4"/>
      <c r="D8" s="4"/>
      <c r="E8" s="4"/>
      <c r="F8" s="6"/>
      <c r="G8" s="6"/>
      <c r="H8" s="6"/>
      <c r="I8" s="4"/>
    </row>
    <row r="9" spans="1:9" ht="60" customHeight="1" x14ac:dyDescent="0.25">
      <c r="A9" s="8" t="s">
        <v>0</v>
      </c>
      <c r="B9" s="9" t="s">
        <v>1</v>
      </c>
      <c r="C9" s="9" t="s">
        <v>2</v>
      </c>
      <c r="D9" s="9" t="s">
        <v>3</v>
      </c>
      <c r="E9" s="9" t="s">
        <v>4</v>
      </c>
      <c r="F9" s="10" t="s">
        <v>5</v>
      </c>
      <c r="G9" s="10" t="s">
        <v>6</v>
      </c>
      <c r="H9" s="10" t="s">
        <v>7</v>
      </c>
      <c r="I9" s="9" t="s">
        <v>8</v>
      </c>
    </row>
    <row r="10" spans="1:9" s="13" customFormat="1" ht="30" customHeight="1" x14ac:dyDescent="0.25">
      <c r="A10" s="11" t="s">
        <v>9</v>
      </c>
      <c r="B10" s="11" t="s">
        <v>10</v>
      </c>
      <c r="C10" s="11" t="s">
        <v>11</v>
      </c>
      <c r="D10" s="11" t="s">
        <v>12</v>
      </c>
      <c r="E10" s="11" t="s">
        <v>13</v>
      </c>
      <c r="F10" s="12">
        <v>115000</v>
      </c>
      <c r="G10" s="12">
        <v>20000</v>
      </c>
      <c r="H10" s="12">
        <f>SUM(F10:G10)</f>
        <v>135000</v>
      </c>
      <c r="I10" s="11" t="s">
        <v>14</v>
      </c>
    </row>
    <row r="11" spans="1:9" s="18" customFormat="1" ht="30" customHeight="1" x14ac:dyDescent="0.25">
      <c r="A11" s="14" t="s">
        <v>15</v>
      </c>
      <c r="B11" s="15" t="s">
        <v>16</v>
      </c>
      <c r="C11" s="15" t="s">
        <v>17</v>
      </c>
      <c r="D11" s="15" t="s">
        <v>18</v>
      </c>
      <c r="E11" s="15" t="s">
        <v>19</v>
      </c>
      <c r="F11" s="16">
        <v>23082.22</v>
      </c>
      <c r="G11" s="17">
        <v>5000</v>
      </c>
      <c r="H11" s="17">
        <f t="shared" ref="H11:H49" si="0">+G11+F11</f>
        <v>28082.22</v>
      </c>
      <c r="I11" s="15" t="s">
        <v>14</v>
      </c>
    </row>
    <row r="12" spans="1:9" s="13" customFormat="1" ht="30" customHeight="1" x14ac:dyDescent="0.25">
      <c r="A12" s="11" t="s">
        <v>20</v>
      </c>
      <c r="B12" s="15" t="s">
        <v>21</v>
      </c>
      <c r="C12" s="15" t="s">
        <v>22</v>
      </c>
      <c r="D12" s="19" t="s">
        <v>12</v>
      </c>
      <c r="E12" s="19" t="s">
        <v>23</v>
      </c>
      <c r="F12" s="20">
        <v>50633.7</v>
      </c>
      <c r="G12" s="21">
        <v>0</v>
      </c>
      <c r="H12" s="21">
        <f t="shared" si="0"/>
        <v>50633.7</v>
      </c>
      <c r="I12" s="22" t="s">
        <v>14</v>
      </c>
    </row>
    <row r="13" spans="1:9" s="24" customFormat="1" ht="30" customHeight="1" x14ac:dyDescent="0.25">
      <c r="A13" s="14" t="s">
        <v>24</v>
      </c>
      <c r="B13" s="15" t="s">
        <v>25</v>
      </c>
      <c r="C13" s="15" t="s">
        <v>26</v>
      </c>
      <c r="D13" s="22" t="s">
        <v>27</v>
      </c>
      <c r="E13" s="14" t="s">
        <v>28</v>
      </c>
      <c r="F13" s="23">
        <v>8049.84</v>
      </c>
      <c r="G13" s="23">
        <v>1000</v>
      </c>
      <c r="H13" s="21">
        <f t="shared" si="0"/>
        <v>9049.84</v>
      </c>
      <c r="I13" s="22" t="s">
        <v>14</v>
      </c>
    </row>
    <row r="14" spans="1:9" s="24" customFormat="1" ht="30" customHeight="1" x14ac:dyDescent="0.25">
      <c r="A14" s="11" t="s">
        <v>29</v>
      </c>
      <c r="B14" s="15" t="s">
        <v>30</v>
      </c>
      <c r="C14" s="15" t="s">
        <v>31</v>
      </c>
      <c r="D14" s="19" t="s">
        <v>27</v>
      </c>
      <c r="E14" s="19" t="s">
        <v>32</v>
      </c>
      <c r="F14" s="21">
        <v>8049.84</v>
      </c>
      <c r="G14" s="21">
        <v>8727.26</v>
      </c>
      <c r="H14" s="21">
        <f t="shared" si="0"/>
        <v>16777.099999999999</v>
      </c>
      <c r="I14" s="11" t="s">
        <v>14</v>
      </c>
    </row>
    <row r="15" spans="1:9" s="24" customFormat="1" ht="30" customHeight="1" x14ac:dyDescent="0.25">
      <c r="A15" s="11" t="s">
        <v>33</v>
      </c>
      <c r="B15" s="15" t="s">
        <v>34</v>
      </c>
      <c r="C15" s="15" t="s">
        <v>35</v>
      </c>
      <c r="D15" s="19" t="s">
        <v>36</v>
      </c>
      <c r="E15" s="19" t="s">
        <v>37</v>
      </c>
      <c r="F15" s="21">
        <v>36179</v>
      </c>
      <c r="G15" s="21">
        <v>0</v>
      </c>
      <c r="H15" s="21">
        <f t="shared" si="0"/>
        <v>36179</v>
      </c>
      <c r="I15" s="22" t="s">
        <v>14</v>
      </c>
    </row>
    <row r="16" spans="1:9" s="24" customFormat="1" ht="30" customHeight="1" x14ac:dyDescent="0.25">
      <c r="A16" s="11" t="s">
        <v>38</v>
      </c>
      <c r="B16" s="15" t="s">
        <v>39</v>
      </c>
      <c r="C16" s="15" t="s">
        <v>40</v>
      </c>
      <c r="D16" s="19" t="s">
        <v>36</v>
      </c>
      <c r="E16" s="19" t="s">
        <v>37</v>
      </c>
      <c r="F16" s="21">
        <v>31460</v>
      </c>
      <c r="G16" s="21">
        <v>0</v>
      </c>
      <c r="H16" s="21">
        <f t="shared" si="0"/>
        <v>31460</v>
      </c>
      <c r="I16" s="22" t="s">
        <v>14</v>
      </c>
    </row>
    <row r="17" spans="1:9" s="24" customFormat="1" ht="30" customHeight="1" x14ac:dyDescent="0.25">
      <c r="A17" s="11" t="s">
        <v>41</v>
      </c>
      <c r="B17" s="15" t="s">
        <v>42</v>
      </c>
      <c r="C17" s="15" t="s">
        <v>43</v>
      </c>
      <c r="D17" s="19" t="s">
        <v>36</v>
      </c>
      <c r="E17" s="19" t="s">
        <v>37</v>
      </c>
      <c r="F17" s="21">
        <v>14520</v>
      </c>
      <c r="G17" s="21">
        <v>0</v>
      </c>
      <c r="H17" s="21">
        <f t="shared" si="0"/>
        <v>14520</v>
      </c>
      <c r="I17" s="22" t="s">
        <v>14</v>
      </c>
    </row>
    <row r="18" spans="1:9" s="24" customFormat="1" ht="30" customHeight="1" x14ac:dyDescent="0.25">
      <c r="A18" s="11" t="s">
        <v>44</v>
      </c>
      <c r="B18" s="15" t="s">
        <v>45</v>
      </c>
      <c r="C18" s="15" t="s">
        <v>46</v>
      </c>
      <c r="D18" s="19" t="s">
        <v>36</v>
      </c>
      <c r="E18" s="19" t="s">
        <v>47</v>
      </c>
      <c r="F18" s="21">
        <v>10890</v>
      </c>
      <c r="G18" s="21">
        <v>0</v>
      </c>
      <c r="H18" s="21">
        <f t="shared" si="0"/>
        <v>10890</v>
      </c>
      <c r="I18" s="22" t="s">
        <v>14</v>
      </c>
    </row>
    <row r="19" spans="1:9" s="24" customFormat="1" ht="30" customHeight="1" x14ac:dyDescent="0.25">
      <c r="A19" s="11" t="s">
        <v>48</v>
      </c>
      <c r="B19" s="15" t="s">
        <v>49</v>
      </c>
      <c r="C19" s="15" t="s">
        <v>50</v>
      </c>
      <c r="D19" s="19" t="s">
        <v>36</v>
      </c>
      <c r="E19" s="19" t="s">
        <v>37</v>
      </c>
      <c r="F19" s="21">
        <v>8049.84</v>
      </c>
      <c r="G19" s="21">
        <v>3000</v>
      </c>
      <c r="H19" s="21">
        <f t="shared" si="0"/>
        <v>11049.84</v>
      </c>
      <c r="I19" s="22" t="s">
        <v>14</v>
      </c>
    </row>
    <row r="20" spans="1:9" s="24" customFormat="1" ht="30" customHeight="1" x14ac:dyDescent="0.25">
      <c r="A20" s="11" t="s">
        <v>51</v>
      </c>
      <c r="B20" s="15" t="s">
        <v>52</v>
      </c>
      <c r="C20" s="15" t="s">
        <v>53</v>
      </c>
      <c r="D20" s="19" t="s">
        <v>36</v>
      </c>
      <c r="E20" s="19" t="s">
        <v>37</v>
      </c>
      <c r="F20" s="21">
        <v>8181.79</v>
      </c>
      <c r="G20" s="21">
        <v>0</v>
      </c>
      <c r="H20" s="21">
        <f t="shared" si="0"/>
        <v>8181.79</v>
      </c>
      <c r="I20" s="22" t="s">
        <v>14</v>
      </c>
    </row>
    <row r="21" spans="1:9" s="24" customFormat="1" ht="30" customHeight="1" x14ac:dyDescent="0.25">
      <c r="A21" s="11" t="s">
        <v>54</v>
      </c>
      <c r="B21" s="15" t="s">
        <v>55</v>
      </c>
      <c r="C21" s="15" t="s">
        <v>56</v>
      </c>
      <c r="D21" s="19" t="s">
        <v>36</v>
      </c>
      <c r="E21" s="19" t="s">
        <v>57</v>
      </c>
      <c r="F21" s="21">
        <v>8049.84</v>
      </c>
      <c r="G21" s="21">
        <v>1046</v>
      </c>
      <c r="H21" s="21">
        <f t="shared" si="0"/>
        <v>9095.84</v>
      </c>
      <c r="I21" s="22" t="s">
        <v>14</v>
      </c>
    </row>
    <row r="22" spans="1:9" s="24" customFormat="1" ht="30" customHeight="1" x14ac:dyDescent="0.25">
      <c r="A22" s="11" t="s">
        <v>58</v>
      </c>
      <c r="B22" s="15" t="s">
        <v>59</v>
      </c>
      <c r="C22" s="15" t="s">
        <v>60</v>
      </c>
      <c r="D22" s="19" t="s">
        <v>36</v>
      </c>
      <c r="E22" s="19" t="s">
        <v>61</v>
      </c>
      <c r="F22" s="25">
        <v>10553.42</v>
      </c>
      <c r="G22" s="21">
        <v>0</v>
      </c>
      <c r="H22" s="21">
        <f t="shared" si="0"/>
        <v>10553.42</v>
      </c>
      <c r="I22" s="22" t="s">
        <v>14</v>
      </c>
    </row>
    <row r="23" spans="1:9" s="24" customFormat="1" ht="30" customHeight="1" x14ac:dyDescent="0.25">
      <c r="A23" s="26" t="s">
        <v>62</v>
      </c>
      <c r="B23" s="19" t="s">
        <v>63</v>
      </c>
      <c r="C23" s="19" t="s">
        <v>64</v>
      </c>
      <c r="D23" s="19" t="s">
        <v>36</v>
      </c>
      <c r="E23" s="19" t="s">
        <v>65</v>
      </c>
      <c r="F23" s="25">
        <v>8049.84</v>
      </c>
      <c r="G23" s="21">
        <v>0</v>
      </c>
      <c r="H23" s="21">
        <f>+G23+F23</f>
        <v>8049.84</v>
      </c>
      <c r="I23" s="22" t="s">
        <v>14</v>
      </c>
    </row>
    <row r="24" spans="1:9" s="24" customFormat="1" ht="30" customHeight="1" x14ac:dyDescent="0.25">
      <c r="A24" s="26" t="s">
        <v>66</v>
      </c>
      <c r="B24" s="19" t="s">
        <v>67</v>
      </c>
      <c r="C24" s="19" t="s">
        <v>68</v>
      </c>
      <c r="D24" s="19" t="s">
        <v>36</v>
      </c>
      <c r="E24" s="19" t="s">
        <v>65</v>
      </c>
      <c r="F24" s="25">
        <v>8047.84</v>
      </c>
      <c r="G24" s="21">
        <v>0</v>
      </c>
      <c r="H24" s="21">
        <f>+G24+F24</f>
        <v>8047.84</v>
      </c>
      <c r="I24" s="22" t="s">
        <v>14</v>
      </c>
    </row>
    <row r="25" spans="1:9" s="24" customFormat="1" ht="30" customHeight="1" x14ac:dyDescent="0.25">
      <c r="A25" s="26" t="s">
        <v>69</v>
      </c>
      <c r="B25" s="15" t="s">
        <v>70</v>
      </c>
      <c r="C25" s="15" t="s">
        <v>71</v>
      </c>
      <c r="D25" s="22" t="s">
        <v>72</v>
      </c>
      <c r="E25" s="14" t="s">
        <v>73</v>
      </c>
      <c r="F25" s="23">
        <v>8049.84</v>
      </c>
      <c r="G25" s="27">
        <v>11950.16</v>
      </c>
      <c r="H25" s="21">
        <f t="shared" si="0"/>
        <v>20000</v>
      </c>
      <c r="I25" s="22" t="s">
        <v>14</v>
      </c>
    </row>
    <row r="26" spans="1:9" s="24" customFormat="1" ht="30" customHeight="1" x14ac:dyDescent="0.25">
      <c r="A26" s="28" t="s">
        <v>74</v>
      </c>
      <c r="B26" s="15" t="s">
        <v>75</v>
      </c>
      <c r="C26" s="22" t="s">
        <v>76</v>
      </c>
      <c r="D26" s="22" t="s">
        <v>72</v>
      </c>
      <c r="E26" s="22" t="s">
        <v>77</v>
      </c>
      <c r="F26" s="29">
        <v>8049.84</v>
      </c>
      <c r="G26" s="29">
        <v>1046</v>
      </c>
      <c r="H26" s="21">
        <f t="shared" si="0"/>
        <v>9095.84</v>
      </c>
      <c r="I26" s="22" t="s">
        <v>14</v>
      </c>
    </row>
    <row r="27" spans="1:9" s="24" customFormat="1" ht="30" customHeight="1" x14ac:dyDescent="0.25">
      <c r="A27" s="14" t="s">
        <v>78</v>
      </c>
      <c r="B27" s="15" t="s">
        <v>79</v>
      </c>
      <c r="C27" s="22" t="s">
        <v>80</v>
      </c>
      <c r="D27" s="22" t="s">
        <v>81</v>
      </c>
      <c r="E27" s="14" t="s">
        <v>82</v>
      </c>
      <c r="F27" s="23">
        <v>8049.84</v>
      </c>
      <c r="G27" s="23">
        <v>5000</v>
      </c>
      <c r="H27" s="21">
        <f t="shared" si="0"/>
        <v>13049.84</v>
      </c>
      <c r="I27" s="22" t="s">
        <v>14</v>
      </c>
    </row>
    <row r="28" spans="1:9" s="24" customFormat="1" ht="30" customHeight="1" x14ac:dyDescent="0.25">
      <c r="A28" s="14" t="s">
        <v>83</v>
      </c>
      <c r="B28" s="15" t="s">
        <v>84</v>
      </c>
      <c r="C28" s="15" t="s">
        <v>85</v>
      </c>
      <c r="D28" s="22" t="s">
        <v>81</v>
      </c>
      <c r="E28" s="14" t="s">
        <v>86</v>
      </c>
      <c r="F28" s="23">
        <v>8049.84</v>
      </c>
      <c r="G28" s="30">
        <v>1046.48</v>
      </c>
      <c r="H28" s="21">
        <f t="shared" si="0"/>
        <v>9096.32</v>
      </c>
      <c r="I28" s="22" t="s">
        <v>14</v>
      </c>
    </row>
    <row r="29" spans="1:9" s="24" customFormat="1" ht="30" customHeight="1" x14ac:dyDescent="0.25">
      <c r="A29" s="14" t="s">
        <v>87</v>
      </c>
      <c r="B29" s="15" t="s">
        <v>88</v>
      </c>
      <c r="C29" s="15" t="s">
        <v>89</v>
      </c>
      <c r="D29" s="22" t="s">
        <v>81</v>
      </c>
      <c r="E29" s="14" t="s">
        <v>90</v>
      </c>
      <c r="F29" s="23">
        <v>9680</v>
      </c>
      <c r="G29" s="30">
        <v>1258.4000000000001</v>
      </c>
      <c r="H29" s="21">
        <f t="shared" si="0"/>
        <v>10938.4</v>
      </c>
      <c r="I29" s="22" t="s">
        <v>14</v>
      </c>
    </row>
    <row r="30" spans="1:9" s="24" customFormat="1" ht="30" customHeight="1" x14ac:dyDescent="0.25">
      <c r="A30" s="14" t="s">
        <v>91</v>
      </c>
      <c r="B30" s="15" t="s">
        <v>92</v>
      </c>
      <c r="C30" s="15" t="s">
        <v>93</v>
      </c>
      <c r="D30" s="22" t="s">
        <v>81</v>
      </c>
      <c r="E30" s="14" t="s">
        <v>90</v>
      </c>
      <c r="F30" s="23">
        <v>8049.84</v>
      </c>
      <c r="G30" s="30">
        <v>1258.4000000000001</v>
      </c>
      <c r="H30" s="21">
        <f t="shared" si="0"/>
        <v>9308.24</v>
      </c>
      <c r="I30" s="22" t="s">
        <v>14</v>
      </c>
    </row>
    <row r="31" spans="1:9" s="24" customFormat="1" ht="30" customHeight="1" x14ac:dyDescent="0.25">
      <c r="A31" s="14" t="s">
        <v>94</v>
      </c>
      <c r="B31" s="15" t="s">
        <v>95</v>
      </c>
      <c r="C31" s="15" t="s">
        <v>96</v>
      </c>
      <c r="D31" s="22" t="s">
        <v>81</v>
      </c>
      <c r="E31" s="14" t="s">
        <v>86</v>
      </c>
      <c r="F31" s="23">
        <v>9680</v>
      </c>
      <c r="G31" s="30">
        <v>1258.4000000000001</v>
      </c>
      <c r="H31" s="21">
        <f t="shared" si="0"/>
        <v>10938.4</v>
      </c>
      <c r="I31" s="22" t="s">
        <v>14</v>
      </c>
    </row>
    <row r="32" spans="1:9" s="24" customFormat="1" ht="30" customHeight="1" x14ac:dyDescent="0.25">
      <c r="A32" s="14" t="s">
        <v>97</v>
      </c>
      <c r="B32" s="15" t="s">
        <v>98</v>
      </c>
      <c r="C32" s="15" t="s">
        <v>99</v>
      </c>
      <c r="D32" s="22" t="s">
        <v>81</v>
      </c>
      <c r="E32" s="14" t="s">
        <v>86</v>
      </c>
      <c r="F32" s="23">
        <v>9680</v>
      </c>
      <c r="G32" s="30">
        <v>1258.4000000000001</v>
      </c>
      <c r="H32" s="21">
        <f t="shared" si="0"/>
        <v>10938.4</v>
      </c>
      <c r="I32" s="22" t="s">
        <v>14</v>
      </c>
    </row>
    <row r="33" spans="1:9" s="24" customFormat="1" ht="30" customHeight="1" x14ac:dyDescent="0.25">
      <c r="A33" s="14" t="s">
        <v>100</v>
      </c>
      <c r="B33" s="15" t="s">
        <v>101</v>
      </c>
      <c r="C33" s="15" t="s">
        <v>102</v>
      </c>
      <c r="D33" s="22" t="s">
        <v>81</v>
      </c>
      <c r="E33" s="14" t="s">
        <v>86</v>
      </c>
      <c r="F33" s="23">
        <v>9680</v>
      </c>
      <c r="G33" s="23">
        <v>0</v>
      </c>
      <c r="H33" s="21">
        <f t="shared" si="0"/>
        <v>9680</v>
      </c>
      <c r="I33" s="22" t="s">
        <v>14</v>
      </c>
    </row>
    <row r="34" spans="1:9" s="24" customFormat="1" ht="30" customHeight="1" x14ac:dyDescent="0.25">
      <c r="A34" s="14" t="s">
        <v>103</v>
      </c>
      <c r="B34" s="15" t="s">
        <v>104</v>
      </c>
      <c r="C34" s="15" t="s">
        <v>105</v>
      </c>
      <c r="D34" s="22" t="s">
        <v>81</v>
      </c>
      <c r="E34" s="14" t="s">
        <v>86</v>
      </c>
      <c r="F34" s="23">
        <v>8049.84</v>
      </c>
      <c r="G34" s="23">
        <v>1046</v>
      </c>
      <c r="H34" s="21">
        <f t="shared" si="0"/>
        <v>9095.84</v>
      </c>
      <c r="I34" s="22" t="s">
        <v>14</v>
      </c>
    </row>
    <row r="35" spans="1:9" s="24" customFormat="1" ht="30" customHeight="1" x14ac:dyDescent="0.25">
      <c r="A35" s="14" t="s">
        <v>106</v>
      </c>
      <c r="B35" s="15" t="s">
        <v>107</v>
      </c>
      <c r="C35" s="22" t="s">
        <v>108</v>
      </c>
      <c r="D35" s="22" t="s">
        <v>81</v>
      </c>
      <c r="E35" s="14" t="s">
        <v>90</v>
      </c>
      <c r="F35" s="23">
        <v>8049.84</v>
      </c>
      <c r="G35" s="30">
        <v>1046.48</v>
      </c>
      <c r="H35" s="21">
        <f t="shared" si="0"/>
        <v>9096.32</v>
      </c>
      <c r="I35" s="22" t="s">
        <v>14</v>
      </c>
    </row>
    <row r="36" spans="1:9" s="24" customFormat="1" ht="30" customHeight="1" x14ac:dyDescent="0.25">
      <c r="A36" s="14" t="s">
        <v>109</v>
      </c>
      <c r="B36" s="15" t="s">
        <v>110</v>
      </c>
      <c r="C36" s="22" t="s">
        <v>111</v>
      </c>
      <c r="D36" s="22" t="s">
        <v>81</v>
      </c>
      <c r="E36" s="14" t="s">
        <v>86</v>
      </c>
      <c r="F36" s="23">
        <v>9680</v>
      </c>
      <c r="G36" s="23">
        <v>0</v>
      </c>
      <c r="H36" s="21">
        <f t="shared" si="0"/>
        <v>9680</v>
      </c>
      <c r="I36" s="22" t="s">
        <v>14</v>
      </c>
    </row>
    <row r="37" spans="1:9" s="24" customFormat="1" ht="30" customHeight="1" x14ac:dyDescent="0.25">
      <c r="A37" s="14" t="s">
        <v>112</v>
      </c>
      <c r="B37" s="15" t="s">
        <v>113</v>
      </c>
      <c r="C37" s="22" t="s">
        <v>114</v>
      </c>
      <c r="D37" s="22" t="s">
        <v>81</v>
      </c>
      <c r="E37" s="14" t="s">
        <v>90</v>
      </c>
      <c r="F37" s="23">
        <v>8049.84</v>
      </c>
      <c r="G37" s="23">
        <v>1046</v>
      </c>
      <c r="H37" s="21">
        <f t="shared" si="0"/>
        <v>9095.84</v>
      </c>
      <c r="I37" s="22" t="s">
        <v>14</v>
      </c>
    </row>
    <row r="38" spans="1:9" s="24" customFormat="1" ht="30" customHeight="1" x14ac:dyDescent="0.25">
      <c r="A38" s="14" t="s">
        <v>115</v>
      </c>
      <c r="B38" s="15" t="s">
        <v>116</v>
      </c>
      <c r="C38" s="22" t="s">
        <v>117</v>
      </c>
      <c r="D38" s="22" t="s">
        <v>81</v>
      </c>
      <c r="E38" s="14" t="s">
        <v>90</v>
      </c>
      <c r="F38" s="23">
        <v>9680</v>
      </c>
      <c r="G38" s="30">
        <v>1258.4000000000001</v>
      </c>
      <c r="H38" s="21">
        <f t="shared" si="0"/>
        <v>10938.4</v>
      </c>
      <c r="I38" s="22" t="s">
        <v>14</v>
      </c>
    </row>
    <row r="39" spans="1:9" s="24" customFormat="1" ht="30" customHeight="1" x14ac:dyDescent="0.25">
      <c r="A39" s="14" t="s">
        <v>118</v>
      </c>
      <c r="B39" s="15" t="s">
        <v>119</v>
      </c>
      <c r="C39" s="22" t="s">
        <v>120</v>
      </c>
      <c r="D39" s="22" t="s">
        <v>81</v>
      </c>
      <c r="E39" s="14" t="s">
        <v>86</v>
      </c>
      <c r="F39" s="23">
        <v>8049.84</v>
      </c>
      <c r="G39" s="30">
        <v>1046.48</v>
      </c>
      <c r="H39" s="21">
        <f t="shared" si="0"/>
        <v>9096.32</v>
      </c>
      <c r="I39" s="22" t="s">
        <v>14</v>
      </c>
    </row>
    <row r="40" spans="1:9" s="24" customFormat="1" ht="30" customHeight="1" x14ac:dyDescent="0.25">
      <c r="A40" s="14" t="s">
        <v>121</v>
      </c>
      <c r="B40" s="15" t="s">
        <v>122</v>
      </c>
      <c r="C40" s="15" t="s">
        <v>123</v>
      </c>
      <c r="D40" s="22" t="s">
        <v>81</v>
      </c>
      <c r="E40" s="14" t="s">
        <v>86</v>
      </c>
      <c r="F40" s="23">
        <v>9680</v>
      </c>
      <c r="G40" s="30">
        <v>1258.4000000000001</v>
      </c>
      <c r="H40" s="21">
        <f t="shared" si="0"/>
        <v>10938.4</v>
      </c>
      <c r="I40" s="22" t="s">
        <v>14</v>
      </c>
    </row>
    <row r="41" spans="1:9" s="24" customFormat="1" ht="30" customHeight="1" x14ac:dyDescent="0.25">
      <c r="A41" s="14" t="s">
        <v>124</v>
      </c>
      <c r="B41" s="15" t="s">
        <v>125</v>
      </c>
      <c r="C41" s="22" t="s">
        <v>126</v>
      </c>
      <c r="D41" s="22" t="s">
        <v>81</v>
      </c>
      <c r="E41" s="14" t="s">
        <v>86</v>
      </c>
      <c r="F41" s="23">
        <v>8049.84</v>
      </c>
      <c r="G41" s="30">
        <v>1046.48</v>
      </c>
      <c r="H41" s="21">
        <f t="shared" si="0"/>
        <v>9096.32</v>
      </c>
      <c r="I41" s="22" t="s">
        <v>14</v>
      </c>
    </row>
    <row r="42" spans="1:9" s="24" customFormat="1" ht="30" customHeight="1" x14ac:dyDescent="0.25">
      <c r="A42" s="14" t="s">
        <v>127</v>
      </c>
      <c r="B42" s="15" t="s">
        <v>128</v>
      </c>
      <c r="C42" s="22" t="s">
        <v>129</v>
      </c>
      <c r="D42" s="22" t="s">
        <v>81</v>
      </c>
      <c r="E42" s="14" t="s">
        <v>130</v>
      </c>
      <c r="F42" s="23">
        <v>8049.84</v>
      </c>
      <c r="G42" s="23">
        <v>1000</v>
      </c>
      <c r="H42" s="21">
        <f t="shared" si="0"/>
        <v>9049.84</v>
      </c>
      <c r="I42" s="22" t="s">
        <v>14</v>
      </c>
    </row>
    <row r="43" spans="1:9" s="24" customFormat="1" ht="30" customHeight="1" x14ac:dyDescent="0.25">
      <c r="A43" s="14" t="s">
        <v>131</v>
      </c>
      <c r="B43" s="15" t="s">
        <v>132</v>
      </c>
      <c r="C43" s="22" t="s">
        <v>133</v>
      </c>
      <c r="D43" s="22" t="s">
        <v>81</v>
      </c>
      <c r="E43" s="14" t="s">
        <v>134</v>
      </c>
      <c r="F43" s="23">
        <v>9680</v>
      </c>
      <c r="G43" s="30">
        <v>1258.4000000000001</v>
      </c>
      <c r="H43" s="21">
        <f t="shared" si="0"/>
        <v>10938.4</v>
      </c>
      <c r="I43" s="22" t="s">
        <v>14</v>
      </c>
    </row>
    <row r="44" spans="1:9" s="24" customFormat="1" ht="30" customHeight="1" x14ac:dyDescent="0.25">
      <c r="A44" s="11" t="s">
        <v>135</v>
      </c>
      <c r="B44" s="15" t="s">
        <v>136</v>
      </c>
      <c r="C44" s="22" t="s">
        <v>137</v>
      </c>
      <c r="D44" s="22" t="s">
        <v>81</v>
      </c>
      <c r="E44" s="31" t="s">
        <v>138</v>
      </c>
      <c r="F44" s="32">
        <v>8049.84</v>
      </c>
      <c r="G44" s="32">
        <v>1000</v>
      </c>
      <c r="H44" s="21">
        <f t="shared" si="0"/>
        <v>9049.84</v>
      </c>
      <c r="I44" s="22" t="s">
        <v>14</v>
      </c>
    </row>
    <row r="45" spans="1:9" s="24" customFormat="1" ht="30" customHeight="1" x14ac:dyDescent="0.25">
      <c r="A45" s="11" t="s">
        <v>139</v>
      </c>
      <c r="B45" s="15" t="s">
        <v>140</v>
      </c>
      <c r="C45" s="22" t="s">
        <v>141</v>
      </c>
      <c r="D45" s="22" t="s">
        <v>81</v>
      </c>
      <c r="E45" s="31" t="s">
        <v>90</v>
      </c>
      <c r="F45" s="33">
        <v>8049.84</v>
      </c>
      <c r="G45" s="30">
        <v>1046.48</v>
      </c>
      <c r="H45" s="21">
        <f t="shared" si="0"/>
        <v>9096.32</v>
      </c>
      <c r="I45" s="22" t="s">
        <v>14</v>
      </c>
    </row>
    <row r="46" spans="1:9" s="24" customFormat="1" ht="30" customHeight="1" x14ac:dyDescent="0.25">
      <c r="A46" s="11" t="s">
        <v>142</v>
      </c>
      <c r="B46" s="15" t="s">
        <v>143</v>
      </c>
      <c r="C46" s="22" t="s">
        <v>144</v>
      </c>
      <c r="D46" s="22" t="s">
        <v>81</v>
      </c>
      <c r="E46" s="31" t="s">
        <v>90</v>
      </c>
      <c r="F46" s="25">
        <v>8049.84</v>
      </c>
      <c r="G46" s="30">
        <v>1046.48</v>
      </c>
      <c r="H46" s="21">
        <f t="shared" si="0"/>
        <v>9096.32</v>
      </c>
      <c r="I46" s="22" t="s">
        <v>14</v>
      </c>
    </row>
    <row r="47" spans="1:9" s="24" customFormat="1" ht="30" customHeight="1" x14ac:dyDescent="0.25">
      <c r="A47" s="34" t="s">
        <v>145</v>
      </c>
      <c r="B47" s="19" t="s">
        <v>98</v>
      </c>
      <c r="C47" s="19" t="s">
        <v>146</v>
      </c>
      <c r="D47" s="31" t="s">
        <v>81</v>
      </c>
      <c r="E47" s="31" t="s">
        <v>147</v>
      </c>
      <c r="F47" s="33">
        <v>8049.84</v>
      </c>
      <c r="G47" s="32">
        <v>1046</v>
      </c>
      <c r="H47" s="21">
        <f t="shared" si="0"/>
        <v>9095.84</v>
      </c>
      <c r="I47" s="22" t="s">
        <v>14</v>
      </c>
    </row>
    <row r="48" spans="1:9" s="24" customFormat="1" ht="30" customHeight="1" x14ac:dyDescent="0.25">
      <c r="A48" s="26" t="s">
        <v>148</v>
      </c>
      <c r="B48" s="15" t="s">
        <v>149</v>
      </c>
      <c r="C48" s="15" t="s">
        <v>150</v>
      </c>
      <c r="D48" s="22" t="s">
        <v>151</v>
      </c>
      <c r="E48" s="22" t="s">
        <v>152</v>
      </c>
      <c r="F48" s="29">
        <v>21390.84</v>
      </c>
      <c r="G48" s="29">
        <f>8000+5609.16+5000</f>
        <v>18609.16</v>
      </c>
      <c r="H48" s="21">
        <f t="shared" si="0"/>
        <v>40000</v>
      </c>
      <c r="I48" s="22" t="s">
        <v>14</v>
      </c>
    </row>
    <row r="49" spans="1:9" s="24" customFormat="1" ht="30" customHeight="1" x14ac:dyDescent="0.25">
      <c r="A49" s="35" t="s">
        <v>153</v>
      </c>
      <c r="B49" s="15" t="s">
        <v>154</v>
      </c>
      <c r="C49" s="22" t="s">
        <v>155</v>
      </c>
      <c r="D49" s="22" t="s">
        <v>156</v>
      </c>
      <c r="E49" s="36" t="s">
        <v>157</v>
      </c>
      <c r="F49" s="37">
        <v>19753.25</v>
      </c>
      <c r="G49" s="37">
        <v>7500</v>
      </c>
      <c r="H49" s="21">
        <f t="shared" si="0"/>
        <v>27253.25</v>
      </c>
      <c r="I49" s="22" t="s">
        <v>14</v>
      </c>
    </row>
    <row r="50" spans="1:9" s="24" customFormat="1" ht="30" customHeight="1" x14ac:dyDescent="0.25">
      <c r="A50" s="35" t="s">
        <v>158</v>
      </c>
      <c r="B50" s="15" t="s">
        <v>159</v>
      </c>
      <c r="C50" s="22" t="s">
        <v>160</v>
      </c>
      <c r="D50" s="22" t="s">
        <v>161</v>
      </c>
      <c r="E50" s="31" t="s">
        <v>162</v>
      </c>
      <c r="F50" s="23">
        <v>18089.5</v>
      </c>
      <c r="G50" s="32">
        <v>5000</v>
      </c>
      <c r="H50" s="21">
        <f>+Tabla14[[#This Row],[COMPLETIVO A SUELDO]]+Tabla14[[#This Row],[SUELDO BASE]]</f>
        <v>23089.5</v>
      </c>
      <c r="I50" s="22" t="s">
        <v>14</v>
      </c>
    </row>
    <row r="51" spans="1:9" s="24" customFormat="1" ht="30" customHeight="1" x14ac:dyDescent="0.25">
      <c r="A51" s="35" t="s">
        <v>163</v>
      </c>
      <c r="B51" s="15" t="s">
        <v>164</v>
      </c>
      <c r="C51" s="22" t="s">
        <v>165</v>
      </c>
      <c r="D51" s="22" t="s">
        <v>156</v>
      </c>
      <c r="E51" s="31" t="s">
        <v>166</v>
      </c>
      <c r="F51" s="32">
        <v>9406.5400000000009</v>
      </c>
      <c r="G51" s="32">
        <v>10148.06</v>
      </c>
      <c r="H51" s="21">
        <f>+G51+F51</f>
        <v>19554.599999999999</v>
      </c>
      <c r="I51" s="22" t="s">
        <v>14</v>
      </c>
    </row>
    <row r="52" spans="1:9" s="24" customFormat="1" ht="30" customHeight="1" x14ac:dyDescent="0.25">
      <c r="A52" s="35" t="s">
        <v>167</v>
      </c>
      <c r="B52" s="15" t="s">
        <v>149</v>
      </c>
      <c r="C52" s="22" t="s">
        <v>168</v>
      </c>
      <c r="D52" s="22" t="s">
        <v>156</v>
      </c>
      <c r="E52" s="31" t="s">
        <v>169</v>
      </c>
      <c r="F52" s="32">
        <v>20449</v>
      </c>
      <c r="G52" s="32">
        <v>0</v>
      </c>
      <c r="H52" s="21">
        <f>+G52+F52</f>
        <v>20449</v>
      </c>
      <c r="I52" s="22" t="s">
        <v>14</v>
      </c>
    </row>
    <row r="53" spans="1:9" s="24" customFormat="1" ht="30" customHeight="1" x14ac:dyDescent="0.25">
      <c r="A53" s="35" t="s">
        <v>170</v>
      </c>
      <c r="B53" s="15" t="s">
        <v>171</v>
      </c>
      <c r="C53" s="22" t="s">
        <v>172</v>
      </c>
      <c r="D53" s="22" t="s">
        <v>161</v>
      </c>
      <c r="E53" s="31" t="s">
        <v>173</v>
      </c>
      <c r="F53" s="23">
        <v>21707.4</v>
      </c>
      <c r="G53" s="38">
        <v>0</v>
      </c>
      <c r="H53" s="21">
        <f>+G53+F53</f>
        <v>21707.4</v>
      </c>
      <c r="I53" s="22" t="s">
        <v>14</v>
      </c>
    </row>
    <row r="54" spans="1:9" s="24" customFormat="1" ht="30" customHeight="1" x14ac:dyDescent="0.25">
      <c r="A54" s="35" t="s">
        <v>174</v>
      </c>
      <c r="B54" s="15" t="s">
        <v>175</v>
      </c>
      <c r="C54" s="22" t="s">
        <v>176</v>
      </c>
      <c r="D54" s="22" t="s">
        <v>156</v>
      </c>
      <c r="E54" s="31" t="s">
        <v>177</v>
      </c>
      <c r="F54" s="23">
        <v>11207.94</v>
      </c>
      <c r="G54" s="27">
        <v>3792.06</v>
      </c>
      <c r="H54" s="21">
        <f>Tabla14[[#This Row],[SUELDO BASE]]+Tabla14[[#This Row],[COMPLETIVO A SUELDO]]</f>
        <v>15000</v>
      </c>
      <c r="I54" s="22" t="s">
        <v>14</v>
      </c>
    </row>
    <row r="55" spans="1:9" s="13" customFormat="1" ht="30" customHeight="1" x14ac:dyDescent="0.25">
      <c r="A55" s="11" t="s">
        <v>178</v>
      </c>
      <c r="B55" s="15" t="s">
        <v>179</v>
      </c>
      <c r="C55" s="22" t="s">
        <v>180</v>
      </c>
      <c r="D55" s="22" t="s">
        <v>181</v>
      </c>
      <c r="E55" s="22" t="s">
        <v>182</v>
      </c>
      <c r="F55" s="29">
        <v>9153.14</v>
      </c>
      <c r="G55" s="29">
        <v>3100</v>
      </c>
      <c r="H55" s="21">
        <f t="shared" ref="H55:H60" si="1">+G55+F55</f>
        <v>12253.14</v>
      </c>
      <c r="I55" s="22" t="s">
        <v>14</v>
      </c>
    </row>
    <row r="56" spans="1:9" s="13" customFormat="1" ht="30" customHeight="1" x14ac:dyDescent="0.25">
      <c r="A56" s="11" t="s">
        <v>183</v>
      </c>
      <c r="B56" s="15" t="s">
        <v>184</v>
      </c>
      <c r="C56" s="22" t="s">
        <v>185</v>
      </c>
      <c r="D56" s="22" t="s">
        <v>181</v>
      </c>
      <c r="E56" s="22" t="s">
        <v>186</v>
      </c>
      <c r="F56" s="23">
        <v>8049.84</v>
      </c>
      <c r="G56" s="29">
        <v>0</v>
      </c>
      <c r="H56" s="21">
        <f t="shared" si="1"/>
        <v>8049.84</v>
      </c>
      <c r="I56" s="22" t="s">
        <v>14</v>
      </c>
    </row>
    <row r="57" spans="1:9" s="13" customFormat="1" ht="30" customHeight="1" x14ac:dyDescent="0.25">
      <c r="A57" s="11" t="s">
        <v>187</v>
      </c>
      <c r="B57" s="15" t="s">
        <v>188</v>
      </c>
      <c r="C57" s="22" t="s">
        <v>189</v>
      </c>
      <c r="D57" s="22" t="s">
        <v>181</v>
      </c>
      <c r="E57" s="22" t="s">
        <v>186</v>
      </c>
      <c r="F57" s="29">
        <v>8049.84</v>
      </c>
      <c r="G57" s="29">
        <v>1046</v>
      </c>
      <c r="H57" s="21">
        <f t="shared" si="1"/>
        <v>9095.84</v>
      </c>
      <c r="I57" s="22" t="s">
        <v>14</v>
      </c>
    </row>
    <row r="58" spans="1:9" s="13" customFormat="1" ht="30" customHeight="1" x14ac:dyDescent="0.25">
      <c r="A58" s="26" t="s">
        <v>190</v>
      </c>
      <c r="B58" s="15" t="s">
        <v>191</v>
      </c>
      <c r="C58" s="22" t="s">
        <v>192</v>
      </c>
      <c r="D58" s="22" t="s">
        <v>181</v>
      </c>
      <c r="E58" s="22" t="s">
        <v>186</v>
      </c>
      <c r="F58" s="29">
        <v>8049.84</v>
      </c>
      <c r="G58" s="29">
        <v>0</v>
      </c>
      <c r="H58" s="21">
        <f t="shared" si="1"/>
        <v>8049.84</v>
      </c>
      <c r="I58" s="22" t="s">
        <v>14</v>
      </c>
    </row>
    <row r="59" spans="1:9" s="13" customFormat="1" ht="30" customHeight="1" x14ac:dyDescent="0.25">
      <c r="A59" s="26" t="s">
        <v>193</v>
      </c>
      <c r="B59" s="15" t="s">
        <v>194</v>
      </c>
      <c r="C59" s="22" t="s">
        <v>195</v>
      </c>
      <c r="D59" s="22" t="s">
        <v>181</v>
      </c>
      <c r="E59" s="22" t="s">
        <v>186</v>
      </c>
      <c r="F59" s="29">
        <v>8049.84</v>
      </c>
      <c r="G59" s="29">
        <v>1700</v>
      </c>
      <c r="H59" s="21">
        <f t="shared" si="1"/>
        <v>9749.84</v>
      </c>
      <c r="I59" s="22" t="s">
        <v>14</v>
      </c>
    </row>
    <row r="60" spans="1:9" s="24" customFormat="1" ht="30" customHeight="1" x14ac:dyDescent="0.25">
      <c r="A60" s="11" t="s">
        <v>196</v>
      </c>
      <c r="B60" s="19" t="s">
        <v>197</v>
      </c>
      <c r="C60" s="19" t="s">
        <v>198</v>
      </c>
      <c r="D60" s="22" t="s">
        <v>199</v>
      </c>
      <c r="E60" s="22" t="s">
        <v>200</v>
      </c>
      <c r="F60" s="39">
        <v>45223.25</v>
      </c>
      <c r="G60" s="29">
        <v>0</v>
      </c>
      <c r="H60" s="21">
        <f t="shared" si="1"/>
        <v>45223.25</v>
      </c>
      <c r="I60" s="22" t="s">
        <v>14</v>
      </c>
    </row>
    <row r="61" spans="1:9" s="24" customFormat="1" ht="30" customHeight="1" x14ac:dyDescent="0.25">
      <c r="A61" s="11" t="s">
        <v>201</v>
      </c>
      <c r="B61" s="15" t="s">
        <v>202</v>
      </c>
      <c r="C61" s="22" t="s">
        <v>203</v>
      </c>
      <c r="D61" s="22" t="s">
        <v>204</v>
      </c>
      <c r="E61" s="40" t="s">
        <v>205</v>
      </c>
      <c r="F61" s="23">
        <v>15094.93</v>
      </c>
      <c r="G61" s="37">
        <f>5000+3695</f>
        <v>8695</v>
      </c>
      <c r="H61" s="21">
        <f>Tabla14[[#This Row],[COMPLETIVO A SUELDO]]+Tabla14[[#This Row],[SUELDO BASE]]</f>
        <v>23789.93</v>
      </c>
      <c r="I61" s="22" t="s">
        <v>14</v>
      </c>
    </row>
    <row r="62" spans="1:9" s="24" customFormat="1" ht="30" customHeight="1" x14ac:dyDescent="0.25">
      <c r="A62" s="35" t="s">
        <v>206</v>
      </c>
      <c r="B62" s="15" t="s">
        <v>207</v>
      </c>
      <c r="C62" s="22" t="s">
        <v>208</v>
      </c>
      <c r="D62" s="22" t="s">
        <v>204</v>
      </c>
      <c r="E62" s="40" t="s">
        <v>209</v>
      </c>
      <c r="F62" s="37">
        <v>15376.35</v>
      </c>
      <c r="G62" s="37">
        <v>1032</v>
      </c>
      <c r="H62" s="21">
        <f t="shared" ref="H62:H66" si="2">+G62+F62</f>
        <v>16408.349999999999</v>
      </c>
      <c r="I62" s="22" t="s">
        <v>14</v>
      </c>
    </row>
    <row r="63" spans="1:9" s="24" customFormat="1" ht="30" customHeight="1" x14ac:dyDescent="0.25">
      <c r="A63" s="35" t="s">
        <v>210</v>
      </c>
      <c r="B63" s="15" t="s">
        <v>211</v>
      </c>
      <c r="C63" s="22" t="s">
        <v>212</v>
      </c>
      <c r="D63" s="22" t="s">
        <v>204</v>
      </c>
      <c r="E63" s="40" t="s">
        <v>213</v>
      </c>
      <c r="F63" s="37">
        <v>8049.84</v>
      </c>
      <c r="G63" s="37">
        <f>2000+4950.16</f>
        <v>6950.16</v>
      </c>
      <c r="H63" s="21">
        <f t="shared" si="2"/>
        <v>15000</v>
      </c>
      <c r="I63" s="22" t="s">
        <v>14</v>
      </c>
    </row>
    <row r="64" spans="1:9" s="24" customFormat="1" ht="30" customHeight="1" x14ac:dyDescent="0.25">
      <c r="A64" s="35" t="s">
        <v>214</v>
      </c>
      <c r="B64" s="15" t="s">
        <v>215</v>
      </c>
      <c r="C64" s="22" t="s">
        <v>216</v>
      </c>
      <c r="D64" s="22" t="s">
        <v>204</v>
      </c>
      <c r="E64" s="40" t="s">
        <v>217</v>
      </c>
      <c r="F64" s="37">
        <v>11253</v>
      </c>
      <c r="G64" s="37">
        <v>4770</v>
      </c>
      <c r="H64" s="21">
        <f t="shared" si="2"/>
        <v>16023</v>
      </c>
      <c r="I64" s="22" t="s">
        <v>14</v>
      </c>
    </row>
    <row r="65" spans="1:9" s="24" customFormat="1" ht="30" customHeight="1" x14ac:dyDescent="0.25">
      <c r="A65" s="35" t="s">
        <v>218</v>
      </c>
      <c r="B65" s="15" t="s">
        <v>219</v>
      </c>
      <c r="C65" s="22" t="s">
        <v>220</v>
      </c>
      <c r="D65" s="22" t="s">
        <v>204</v>
      </c>
      <c r="E65" s="40" t="s">
        <v>221</v>
      </c>
      <c r="F65" s="37">
        <v>15400</v>
      </c>
      <c r="G65" s="37">
        <v>0</v>
      </c>
      <c r="H65" s="21">
        <f t="shared" si="2"/>
        <v>15400</v>
      </c>
      <c r="I65" s="22" t="s">
        <v>14</v>
      </c>
    </row>
    <row r="66" spans="1:9" s="24" customFormat="1" ht="30" customHeight="1" x14ac:dyDescent="0.25">
      <c r="A66" s="35" t="s">
        <v>222</v>
      </c>
      <c r="B66" s="15" t="s">
        <v>223</v>
      </c>
      <c r="C66" s="22" t="s">
        <v>224</v>
      </c>
      <c r="D66" s="22" t="s">
        <v>204</v>
      </c>
      <c r="E66" s="40" t="s">
        <v>221</v>
      </c>
      <c r="F66" s="37">
        <v>9680</v>
      </c>
      <c r="G66" s="37">
        <f>9000-3680</f>
        <v>5320</v>
      </c>
      <c r="H66" s="21">
        <f t="shared" si="2"/>
        <v>15000</v>
      </c>
      <c r="I66" s="22" t="s">
        <v>14</v>
      </c>
    </row>
    <row r="67" spans="1:9" s="24" customFormat="1" ht="30" customHeight="1" x14ac:dyDescent="0.25">
      <c r="A67" s="11" t="s">
        <v>225</v>
      </c>
      <c r="B67" s="15" t="s">
        <v>226</v>
      </c>
      <c r="C67" s="22" t="s">
        <v>227</v>
      </c>
      <c r="D67" s="22" t="s">
        <v>204</v>
      </c>
      <c r="E67" s="40" t="s">
        <v>228</v>
      </c>
      <c r="F67" s="25">
        <v>17305</v>
      </c>
      <c r="G67" s="37">
        <v>0</v>
      </c>
      <c r="H67" s="21">
        <f>Tabla14[[#This Row],[COMPLETIVO A SUELDO]]+Tabla14[[#This Row],[SUELDO BASE]]</f>
        <v>17305</v>
      </c>
      <c r="I67" s="22" t="s">
        <v>14</v>
      </c>
    </row>
    <row r="68" spans="1:9" s="24" customFormat="1" ht="30" customHeight="1" x14ac:dyDescent="0.25">
      <c r="A68" s="11" t="s">
        <v>229</v>
      </c>
      <c r="B68" s="15" t="s">
        <v>230</v>
      </c>
      <c r="C68" s="22" t="s">
        <v>231</v>
      </c>
      <c r="D68" s="22" t="s">
        <v>204</v>
      </c>
      <c r="E68" s="40" t="s">
        <v>232</v>
      </c>
      <c r="F68" s="37">
        <v>8049.84</v>
      </c>
      <c r="G68" s="37">
        <f>5000+1950.16</f>
        <v>6950.16</v>
      </c>
      <c r="H68" s="21">
        <f>+G68+F68</f>
        <v>15000</v>
      </c>
      <c r="I68" s="22" t="s">
        <v>14</v>
      </c>
    </row>
    <row r="69" spans="1:9" s="24" customFormat="1" ht="30" customHeight="1" x14ac:dyDescent="0.25">
      <c r="A69" s="11" t="s">
        <v>233</v>
      </c>
      <c r="B69" s="15" t="s">
        <v>234</v>
      </c>
      <c r="C69" s="15" t="s">
        <v>235</v>
      </c>
      <c r="D69" s="19" t="s">
        <v>204</v>
      </c>
      <c r="E69" s="19" t="s">
        <v>236</v>
      </c>
      <c r="F69" s="20">
        <v>14520</v>
      </c>
      <c r="G69" s="41">
        <f>8800+2680</f>
        <v>11480</v>
      </c>
      <c r="H69" s="21">
        <f>Tabla14[[#This Row],[COMPLETIVO A SUELDO]]+Tabla14[[#This Row],[SUELDO BASE]]</f>
        <v>26000</v>
      </c>
      <c r="I69" s="11" t="s">
        <v>14</v>
      </c>
    </row>
    <row r="70" spans="1:9" s="13" customFormat="1" ht="30" customHeight="1" x14ac:dyDescent="0.25">
      <c r="A70" s="11" t="s">
        <v>237</v>
      </c>
      <c r="B70" s="15" t="s">
        <v>238</v>
      </c>
      <c r="C70" s="22" t="s">
        <v>239</v>
      </c>
      <c r="D70" s="22" t="s">
        <v>204</v>
      </c>
      <c r="E70" s="40" t="s">
        <v>240</v>
      </c>
      <c r="F70" s="37">
        <v>12584</v>
      </c>
      <c r="G70" s="37">
        <v>2416</v>
      </c>
      <c r="H70" s="21">
        <f t="shared" ref="H70:H106" si="3">+G70+F70</f>
        <v>15000</v>
      </c>
      <c r="I70" s="22" t="s">
        <v>14</v>
      </c>
    </row>
    <row r="71" spans="1:9" s="24" customFormat="1" ht="30" customHeight="1" x14ac:dyDescent="0.25">
      <c r="A71" s="11" t="s">
        <v>241</v>
      </c>
      <c r="B71" s="15" t="s">
        <v>242</v>
      </c>
      <c r="C71" s="22" t="s">
        <v>243</v>
      </c>
      <c r="D71" s="19" t="s">
        <v>204</v>
      </c>
      <c r="E71" s="22" t="s">
        <v>244</v>
      </c>
      <c r="F71" s="29">
        <v>11207.93</v>
      </c>
      <c r="G71" s="29">
        <f>9810.97-6018.9</f>
        <v>3792.0699999999997</v>
      </c>
      <c r="H71" s="21">
        <f t="shared" si="3"/>
        <v>15000</v>
      </c>
      <c r="I71" s="22" t="s">
        <v>14</v>
      </c>
    </row>
    <row r="72" spans="1:9" s="24" customFormat="1" ht="30" customHeight="1" x14ac:dyDescent="0.25">
      <c r="A72" s="14" t="s">
        <v>245</v>
      </c>
      <c r="B72" s="19" t="s">
        <v>246</v>
      </c>
      <c r="C72" s="19" t="s">
        <v>247</v>
      </c>
      <c r="D72" s="22" t="s">
        <v>204</v>
      </c>
      <c r="E72" s="22" t="s">
        <v>244</v>
      </c>
      <c r="F72" s="23">
        <v>8049.84</v>
      </c>
      <c r="G72" s="29">
        <f>3000+3950.16</f>
        <v>6950.16</v>
      </c>
      <c r="H72" s="21">
        <f t="shared" si="3"/>
        <v>15000</v>
      </c>
      <c r="I72" s="22" t="s">
        <v>14</v>
      </c>
    </row>
    <row r="73" spans="1:9" s="13" customFormat="1" ht="30" customHeight="1" x14ac:dyDescent="0.25">
      <c r="A73" s="11" t="s">
        <v>248</v>
      </c>
      <c r="B73" s="15" t="s">
        <v>249</v>
      </c>
      <c r="C73" s="22" t="s">
        <v>250</v>
      </c>
      <c r="D73" s="22" t="s">
        <v>251</v>
      </c>
      <c r="E73" s="11" t="s">
        <v>252</v>
      </c>
      <c r="F73" s="12">
        <v>9147.56</v>
      </c>
      <c r="G73" s="12">
        <f>3000+2852.44</f>
        <v>5852.4400000000005</v>
      </c>
      <c r="H73" s="21">
        <f t="shared" si="3"/>
        <v>15000</v>
      </c>
      <c r="I73" s="22" t="s">
        <v>14</v>
      </c>
    </row>
    <row r="74" spans="1:9" s="13" customFormat="1" ht="30" customHeight="1" x14ac:dyDescent="0.25">
      <c r="A74" s="11" t="s">
        <v>253</v>
      </c>
      <c r="B74" s="15" t="s">
        <v>254</v>
      </c>
      <c r="C74" s="22" t="s">
        <v>255</v>
      </c>
      <c r="D74" s="22" t="s">
        <v>251</v>
      </c>
      <c r="E74" s="11" t="s">
        <v>256</v>
      </c>
      <c r="F74" s="12">
        <v>9680</v>
      </c>
      <c r="G74" s="12">
        <v>1200</v>
      </c>
      <c r="H74" s="21">
        <f t="shared" si="3"/>
        <v>10880</v>
      </c>
      <c r="I74" s="22" t="s">
        <v>14</v>
      </c>
    </row>
    <row r="75" spans="1:9" s="24" customFormat="1" ht="30" customHeight="1" x14ac:dyDescent="0.25">
      <c r="A75" s="11" t="s">
        <v>257</v>
      </c>
      <c r="B75" s="15" t="s">
        <v>258</v>
      </c>
      <c r="C75" s="22" t="s">
        <v>259</v>
      </c>
      <c r="D75" s="22" t="s">
        <v>251</v>
      </c>
      <c r="E75" s="11" t="s">
        <v>256</v>
      </c>
      <c r="F75" s="12">
        <v>10890</v>
      </c>
      <c r="G75" s="12">
        <v>0</v>
      </c>
      <c r="H75" s="21">
        <f t="shared" si="3"/>
        <v>10890</v>
      </c>
      <c r="I75" s="22" t="s">
        <v>14</v>
      </c>
    </row>
    <row r="76" spans="1:9" s="24" customFormat="1" ht="30" customHeight="1" x14ac:dyDescent="0.25">
      <c r="A76" s="11" t="s">
        <v>260</v>
      </c>
      <c r="B76" s="15" t="s">
        <v>261</v>
      </c>
      <c r="C76" s="15" t="s">
        <v>262</v>
      </c>
      <c r="D76" s="22" t="s">
        <v>251</v>
      </c>
      <c r="E76" s="11" t="s">
        <v>256</v>
      </c>
      <c r="F76" s="12">
        <v>13760.36</v>
      </c>
      <c r="G76" s="12">
        <v>0</v>
      </c>
      <c r="H76" s="21">
        <f t="shared" si="3"/>
        <v>13760.36</v>
      </c>
      <c r="I76" s="22" t="s">
        <v>14</v>
      </c>
    </row>
    <row r="77" spans="1:9" s="24" customFormat="1" ht="30" customHeight="1" x14ac:dyDescent="0.25">
      <c r="A77" s="11" t="s">
        <v>263</v>
      </c>
      <c r="B77" s="15" t="s">
        <v>264</v>
      </c>
      <c r="C77" s="22" t="s">
        <v>265</v>
      </c>
      <c r="D77" s="22" t="s">
        <v>251</v>
      </c>
      <c r="E77" s="11" t="s">
        <v>256</v>
      </c>
      <c r="F77" s="12">
        <v>12494.1</v>
      </c>
      <c r="G77" s="12">
        <v>0</v>
      </c>
      <c r="H77" s="21">
        <f t="shared" si="3"/>
        <v>12494.1</v>
      </c>
      <c r="I77" s="22" t="s">
        <v>14</v>
      </c>
    </row>
    <row r="78" spans="1:9" s="24" customFormat="1" ht="30" customHeight="1" x14ac:dyDescent="0.25">
      <c r="A78" s="26" t="s">
        <v>266</v>
      </c>
      <c r="B78" s="15" t="s">
        <v>267</v>
      </c>
      <c r="C78" s="22" t="s">
        <v>268</v>
      </c>
      <c r="D78" s="22" t="s">
        <v>269</v>
      </c>
      <c r="E78" s="22" t="s">
        <v>270</v>
      </c>
      <c r="F78" s="29">
        <v>20562.82</v>
      </c>
      <c r="G78" s="29">
        <f>4000+17937</f>
        <v>21937</v>
      </c>
      <c r="H78" s="21">
        <f t="shared" si="3"/>
        <v>42499.82</v>
      </c>
      <c r="I78" s="22" t="s">
        <v>14</v>
      </c>
    </row>
    <row r="79" spans="1:9" s="24" customFormat="1" ht="30" customHeight="1" x14ac:dyDescent="0.25">
      <c r="A79" s="11" t="s">
        <v>271</v>
      </c>
      <c r="B79" s="15" t="s">
        <v>272</v>
      </c>
      <c r="C79" s="22" t="s">
        <v>273</v>
      </c>
      <c r="D79" s="22" t="s">
        <v>269</v>
      </c>
      <c r="E79" s="22" t="s">
        <v>274</v>
      </c>
      <c r="F79" s="29">
        <v>69644.58</v>
      </c>
      <c r="G79" s="29">
        <v>0</v>
      </c>
      <c r="H79" s="21">
        <f t="shared" si="3"/>
        <v>69644.58</v>
      </c>
      <c r="I79" s="22" t="s">
        <v>14</v>
      </c>
    </row>
    <row r="80" spans="1:9" s="24" customFormat="1" ht="30" customHeight="1" x14ac:dyDescent="0.25">
      <c r="A80" s="11" t="s">
        <v>275</v>
      </c>
      <c r="B80" s="15" t="s">
        <v>276</v>
      </c>
      <c r="C80" s="22" t="s">
        <v>277</v>
      </c>
      <c r="D80" s="22" t="s">
        <v>269</v>
      </c>
      <c r="E80" s="22" t="s">
        <v>278</v>
      </c>
      <c r="F80" s="29">
        <v>51691.93</v>
      </c>
      <c r="G80" s="29">
        <v>0</v>
      </c>
      <c r="H80" s="21">
        <f t="shared" si="3"/>
        <v>51691.93</v>
      </c>
      <c r="I80" s="22" t="s">
        <v>14</v>
      </c>
    </row>
    <row r="81" spans="1:9" s="24" customFormat="1" ht="30" customHeight="1" x14ac:dyDescent="0.25">
      <c r="A81" s="11" t="s">
        <v>279</v>
      </c>
      <c r="B81" s="15" t="s">
        <v>280</v>
      </c>
      <c r="C81" s="22" t="s">
        <v>281</v>
      </c>
      <c r="D81" s="22" t="s">
        <v>269</v>
      </c>
      <c r="E81" s="40" t="s">
        <v>282</v>
      </c>
      <c r="F81" s="37">
        <v>27830</v>
      </c>
      <c r="G81" s="37">
        <v>0</v>
      </c>
      <c r="H81" s="21">
        <f t="shared" si="3"/>
        <v>27830</v>
      </c>
      <c r="I81" s="11" t="s">
        <v>14</v>
      </c>
    </row>
    <row r="82" spans="1:9" s="24" customFormat="1" ht="30" customHeight="1" x14ac:dyDescent="0.25">
      <c r="A82" s="26" t="s">
        <v>283</v>
      </c>
      <c r="B82" s="19" t="s">
        <v>284</v>
      </c>
      <c r="C82" s="19" t="s">
        <v>285</v>
      </c>
      <c r="D82" s="22" t="s">
        <v>286</v>
      </c>
      <c r="E82" s="22" t="s">
        <v>287</v>
      </c>
      <c r="F82" s="29">
        <f>21806.53+18937.5</f>
        <v>40744.03</v>
      </c>
      <c r="G82" s="29">
        <v>3000</v>
      </c>
      <c r="H82" s="21">
        <f t="shared" si="3"/>
        <v>43744.03</v>
      </c>
      <c r="I82" s="22" t="s">
        <v>14</v>
      </c>
    </row>
    <row r="83" spans="1:9" s="24" customFormat="1" ht="30" customHeight="1" x14ac:dyDescent="0.2">
      <c r="A83" s="26" t="s">
        <v>288</v>
      </c>
      <c r="B83" s="19" t="s">
        <v>289</v>
      </c>
      <c r="C83" s="19" t="s">
        <v>290</v>
      </c>
      <c r="D83" s="22" t="s">
        <v>286</v>
      </c>
      <c r="E83" s="22" t="s">
        <v>291</v>
      </c>
      <c r="F83" s="42">
        <v>22622.74</v>
      </c>
      <c r="G83" s="29">
        <v>0</v>
      </c>
      <c r="H83" s="21">
        <f>+G83+F83</f>
        <v>22622.74</v>
      </c>
      <c r="I83" s="22" t="s">
        <v>14</v>
      </c>
    </row>
    <row r="84" spans="1:9" s="24" customFormat="1" ht="30" customHeight="1" x14ac:dyDescent="0.25">
      <c r="A84" s="35" t="s">
        <v>292</v>
      </c>
      <c r="B84" s="15" t="s">
        <v>293</v>
      </c>
      <c r="C84" s="22" t="s">
        <v>35</v>
      </c>
      <c r="D84" s="22" t="s">
        <v>286</v>
      </c>
      <c r="E84" s="22" t="s">
        <v>294</v>
      </c>
      <c r="F84" s="29">
        <v>8049.84</v>
      </c>
      <c r="G84" s="29">
        <v>0</v>
      </c>
      <c r="H84" s="21">
        <f t="shared" si="3"/>
        <v>8049.84</v>
      </c>
      <c r="I84" s="22" t="s">
        <v>14</v>
      </c>
    </row>
    <row r="85" spans="1:9" s="24" customFormat="1" ht="30" customHeight="1" x14ac:dyDescent="0.25">
      <c r="A85" s="35" t="s">
        <v>295</v>
      </c>
      <c r="B85" s="15" t="s">
        <v>296</v>
      </c>
      <c r="C85" s="22" t="s">
        <v>297</v>
      </c>
      <c r="D85" s="22" t="s">
        <v>286</v>
      </c>
      <c r="E85" s="22" t="s">
        <v>294</v>
      </c>
      <c r="F85" s="29">
        <v>8049.84</v>
      </c>
      <c r="G85" s="29">
        <v>1046</v>
      </c>
      <c r="H85" s="21">
        <f t="shared" si="3"/>
        <v>9095.84</v>
      </c>
      <c r="I85" s="22" t="s">
        <v>14</v>
      </c>
    </row>
    <row r="86" spans="1:9" s="24" customFormat="1" ht="30" customHeight="1" x14ac:dyDescent="0.25">
      <c r="A86" s="31" t="s">
        <v>298</v>
      </c>
      <c r="B86" s="15" t="s">
        <v>299</v>
      </c>
      <c r="C86" s="22" t="s">
        <v>300</v>
      </c>
      <c r="D86" s="22" t="s">
        <v>286</v>
      </c>
      <c r="E86" s="22" t="s">
        <v>294</v>
      </c>
      <c r="F86" s="43">
        <v>8049.84</v>
      </c>
      <c r="G86" s="30">
        <v>1048.48</v>
      </c>
      <c r="H86" s="21">
        <f t="shared" si="3"/>
        <v>9098.32</v>
      </c>
      <c r="I86" s="22" t="s">
        <v>14</v>
      </c>
    </row>
    <row r="87" spans="1:9" s="24" customFormat="1" ht="30" customHeight="1" x14ac:dyDescent="0.25">
      <c r="A87" s="26" t="s">
        <v>301</v>
      </c>
      <c r="B87" s="15" t="s">
        <v>302</v>
      </c>
      <c r="C87" s="22" t="s">
        <v>303</v>
      </c>
      <c r="D87" s="22" t="s">
        <v>286</v>
      </c>
      <c r="E87" s="22" t="s">
        <v>294</v>
      </c>
      <c r="F87" s="29">
        <v>8049.84</v>
      </c>
      <c r="G87" s="27">
        <v>3046</v>
      </c>
      <c r="H87" s="21">
        <f t="shared" si="3"/>
        <v>11095.84</v>
      </c>
      <c r="I87" s="22" t="s">
        <v>14</v>
      </c>
    </row>
    <row r="88" spans="1:9" s="24" customFormat="1" ht="30" customHeight="1" x14ac:dyDescent="0.25">
      <c r="A88" s="26" t="s">
        <v>304</v>
      </c>
      <c r="B88" s="15" t="s">
        <v>305</v>
      </c>
      <c r="C88" s="22" t="s">
        <v>306</v>
      </c>
      <c r="D88" s="22" t="s">
        <v>286</v>
      </c>
      <c r="E88" s="22" t="s">
        <v>294</v>
      </c>
      <c r="F88" s="29">
        <v>8049.84</v>
      </c>
      <c r="G88" s="29">
        <v>1046</v>
      </c>
      <c r="H88" s="21">
        <f t="shared" si="3"/>
        <v>9095.84</v>
      </c>
      <c r="I88" s="22" t="s">
        <v>14</v>
      </c>
    </row>
    <row r="89" spans="1:9" s="24" customFormat="1" ht="30" customHeight="1" x14ac:dyDescent="0.25">
      <c r="A89" s="26" t="s">
        <v>307</v>
      </c>
      <c r="B89" s="15" t="s">
        <v>308</v>
      </c>
      <c r="C89" s="22" t="s">
        <v>309</v>
      </c>
      <c r="D89" s="22" t="s">
        <v>286</v>
      </c>
      <c r="E89" s="22" t="s">
        <v>294</v>
      </c>
      <c r="F89" s="29">
        <v>8049.84</v>
      </c>
      <c r="G89" s="30">
        <v>1046.48</v>
      </c>
      <c r="H89" s="21">
        <f t="shared" si="3"/>
        <v>9096.32</v>
      </c>
      <c r="I89" s="22" t="s">
        <v>14</v>
      </c>
    </row>
    <row r="90" spans="1:9" s="24" customFormat="1" ht="30" customHeight="1" x14ac:dyDescent="0.25">
      <c r="A90" s="26" t="s">
        <v>310</v>
      </c>
      <c r="B90" s="19" t="s">
        <v>311</v>
      </c>
      <c r="C90" s="19" t="s">
        <v>312</v>
      </c>
      <c r="D90" s="22" t="s">
        <v>286</v>
      </c>
      <c r="E90" s="22" t="s">
        <v>294</v>
      </c>
      <c r="F90" s="29">
        <v>8049.84</v>
      </c>
      <c r="G90" s="29">
        <v>1046</v>
      </c>
      <c r="H90" s="21">
        <f t="shared" si="3"/>
        <v>9095.84</v>
      </c>
      <c r="I90" s="22" t="s">
        <v>14</v>
      </c>
    </row>
    <row r="91" spans="1:9" s="24" customFormat="1" ht="30" customHeight="1" x14ac:dyDescent="0.25">
      <c r="A91" s="26" t="s">
        <v>313</v>
      </c>
      <c r="B91" s="19" t="s">
        <v>314</v>
      </c>
      <c r="C91" s="19" t="s">
        <v>315</v>
      </c>
      <c r="D91" s="22" t="s">
        <v>286</v>
      </c>
      <c r="E91" s="22" t="s">
        <v>294</v>
      </c>
      <c r="F91" s="29">
        <v>8049.84</v>
      </c>
      <c r="G91" s="30">
        <v>1046.48</v>
      </c>
      <c r="H91" s="21">
        <f t="shared" si="3"/>
        <v>9096.32</v>
      </c>
      <c r="I91" s="22" t="s">
        <v>14</v>
      </c>
    </row>
    <row r="92" spans="1:9" s="24" customFormat="1" ht="30" customHeight="1" x14ac:dyDescent="0.25">
      <c r="A92" s="26" t="s">
        <v>316</v>
      </c>
      <c r="B92" s="19" t="s">
        <v>317</v>
      </c>
      <c r="C92" s="19" t="s">
        <v>318</v>
      </c>
      <c r="D92" s="22" t="s">
        <v>286</v>
      </c>
      <c r="E92" s="22" t="s">
        <v>294</v>
      </c>
      <c r="F92" s="29">
        <v>8049.84</v>
      </c>
      <c r="G92" s="29">
        <v>1046</v>
      </c>
      <c r="H92" s="21">
        <f t="shared" si="3"/>
        <v>9095.84</v>
      </c>
      <c r="I92" s="22" t="s">
        <v>14</v>
      </c>
    </row>
    <row r="93" spans="1:9" s="24" customFormat="1" ht="30" customHeight="1" x14ac:dyDescent="0.25">
      <c r="A93" s="26" t="s">
        <v>319</v>
      </c>
      <c r="B93" s="19" t="s">
        <v>320</v>
      </c>
      <c r="C93" s="19" t="s">
        <v>321</v>
      </c>
      <c r="D93" s="22" t="s">
        <v>286</v>
      </c>
      <c r="E93" s="22" t="s">
        <v>294</v>
      </c>
      <c r="F93" s="29">
        <v>8049.84</v>
      </c>
      <c r="G93" s="30">
        <v>1046.48</v>
      </c>
      <c r="H93" s="21">
        <f t="shared" si="3"/>
        <v>9096.32</v>
      </c>
      <c r="I93" s="22" t="s">
        <v>14</v>
      </c>
    </row>
    <row r="94" spans="1:9" s="24" customFormat="1" ht="30" customHeight="1" x14ac:dyDescent="0.25">
      <c r="A94" s="34" t="s">
        <v>322</v>
      </c>
      <c r="B94" s="19" t="s">
        <v>323</v>
      </c>
      <c r="C94" s="19" t="s">
        <v>144</v>
      </c>
      <c r="D94" s="22" t="s">
        <v>286</v>
      </c>
      <c r="E94" s="22" t="s">
        <v>294</v>
      </c>
      <c r="F94" s="29">
        <v>8049.84</v>
      </c>
      <c r="G94" s="30">
        <v>1046.48</v>
      </c>
      <c r="H94" s="21">
        <f t="shared" si="3"/>
        <v>9096.32</v>
      </c>
      <c r="I94" s="22" t="s">
        <v>14</v>
      </c>
    </row>
    <row r="95" spans="1:9" s="24" customFormat="1" ht="30" customHeight="1" x14ac:dyDescent="0.25">
      <c r="A95" s="26" t="s">
        <v>324</v>
      </c>
      <c r="B95" s="19" t="s">
        <v>325</v>
      </c>
      <c r="C95" s="19" t="s">
        <v>326</v>
      </c>
      <c r="D95" s="22" t="s">
        <v>286</v>
      </c>
      <c r="E95" s="22" t="s">
        <v>294</v>
      </c>
      <c r="F95" s="29">
        <v>8049.84</v>
      </c>
      <c r="G95" s="29">
        <v>0</v>
      </c>
      <c r="H95" s="21">
        <f t="shared" si="3"/>
        <v>8049.84</v>
      </c>
      <c r="I95" s="22" t="s">
        <v>14</v>
      </c>
    </row>
    <row r="96" spans="1:9" s="24" customFormat="1" ht="30" customHeight="1" x14ac:dyDescent="0.25">
      <c r="A96" s="26" t="s">
        <v>327</v>
      </c>
      <c r="B96" s="15" t="s">
        <v>328</v>
      </c>
      <c r="C96" s="22" t="s">
        <v>329</v>
      </c>
      <c r="D96" s="22" t="s">
        <v>286</v>
      </c>
      <c r="E96" s="22" t="s">
        <v>294</v>
      </c>
      <c r="F96" s="29">
        <v>8049.84</v>
      </c>
      <c r="G96" s="30">
        <v>1046.48</v>
      </c>
      <c r="H96" s="21">
        <f t="shared" si="3"/>
        <v>9096.32</v>
      </c>
      <c r="I96" s="22" t="s">
        <v>14</v>
      </c>
    </row>
    <row r="97" spans="1:9" s="24" customFormat="1" ht="30" customHeight="1" x14ac:dyDescent="0.25">
      <c r="A97" s="26" t="s">
        <v>330</v>
      </c>
      <c r="B97" s="19" t="s">
        <v>331</v>
      </c>
      <c r="C97" s="19" t="s">
        <v>332</v>
      </c>
      <c r="D97" s="22" t="s">
        <v>286</v>
      </c>
      <c r="E97" s="22" t="s">
        <v>333</v>
      </c>
      <c r="F97" s="29">
        <v>8181.79</v>
      </c>
      <c r="G97" s="30">
        <v>1063.6300000000001</v>
      </c>
      <c r="H97" s="21">
        <f t="shared" si="3"/>
        <v>9245.42</v>
      </c>
      <c r="I97" s="22" t="s">
        <v>14</v>
      </c>
    </row>
    <row r="98" spans="1:9" s="24" customFormat="1" ht="30" customHeight="1" x14ac:dyDescent="0.25">
      <c r="A98" s="26" t="s">
        <v>334</v>
      </c>
      <c r="B98" s="19" t="s">
        <v>335</v>
      </c>
      <c r="C98" s="19" t="s">
        <v>336</v>
      </c>
      <c r="D98" s="22" t="s">
        <v>286</v>
      </c>
      <c r="E98" s="22" t="s">
        <v>294</v>
      </c>
      <c r="F98" s="29">
        <v>8049.84</v>
      </c>
      <c r="G98" s="29">
        <v>1046</v>
      </c>
      <c r="H98" s="21">
        <f t="shared" si="3"/>
        <v>9095.84</v>
      </c>
      <c r="I98" s="22" t="s">
        <v>14</v>
      </c>
    </row>
    <row r="99" spans="1:9" s="24" customFormat="1" ht="30" customHeight="1" x14ac:dyDescent="0.25">
      <c r="A99" s="26" t="s">
        <v>337</v>
      </c>
      <c r="B99" s="19" t="s">
        <v>338</v>
      </c>
      <c r="C99" s="19" t="s">
        <v>339</v>
      </c>
      <c r="D99" s="22" t="s">
        <v>286</v>
      </c>
      <c r="E99" s="22" t="s">
        <v>294</v>
      </c>
      <c r="F99" s="38">
        <v>8049.84</v>
      </c>
      <c r="G99" s="29">
        <v>1046</v>
      </c>
      <c r="H99" s="21">
        <f t="shared" si="3"/>
        <v>9095.84</v>
      </c>
      <c r="I99" s="22" t="s">
        <v>14</v>
      </c>
    </row>
    <row r="100" spans="1:9" s="24" customFormat="1" ht="30" customHeight="1" x14ac:dyDescent="0.25">
      <c r="A100" s="26" t="s">
        <v>340</v>
      </c>
      <c r="B100" s="19" t="s">
        <v>341</v>
      </c>
      <c r="C100" s="19" t="s">
        <v>342</v>
      </c>
      <c r="D100" s="22" t="s">
        <v>286</v>
      </c>
      <c r="E100" s="22" t="s">
        <v>294</v>
      </c>
      <c r="F100" s="29">
        <v>8049.84</v>
      </c>
      <c r="G100" s="29">
        <v>1046</v>
      </c>
      <c r="H100" s="21">
        <f t="shared" si="3"/>
        <v>9095.84</v>
      </c>
      <c r="I100" s="22" t="s">
        <v>14</v>
      </c>
    </row>
    <row r="101" spans="1:9" s="24" customFormat="1" ht="30" customHeight="1" x14ac:dyDescent="0.25">
      <c r="A101" s="26" t="s">
        <v>343</v>
      </c>
      <c r="B101" s="19" t="s">
        <v>344</v>
      </c>
      <c r="C101" s="19" t="s">
        <v>345</v>
      </c>
      <c r="D101" s="22" t="s">
        <v>286</v>
      </c>
      <c r="E101" s="22" t="s">
        <v>294</v>
      </c>
      <c r="F101" s="29">
        <v>8049.84</v>
      </c>
      <c r="G101" s="30">
        <v>1046.48</v>
      </c>
      <c r="H101" s="21">
        <f t="shared" si="3"/>
        <v>9096.32</v>
      </c>
      <c r="I101" s="22" t="s">
        <v>14</v>
      </c>
    </row>
    <row r="102" spans="1:9" s="24" customFormat="1" ht="30" customHeight="1" x14ac:dyDescent="0.25">
      <c r="A102" s="26" t="s">
        <v>346</v>
      </c>
      <c r="B102" s="19" t="s">
        <v>347</v>
      </c>
      <c r="C102" s="19" t="s">
        <v>348</v>
      </c>
      <c r="D102" s="22" t="s">
        <v>286</v>
      </c>
      <c r="E102" s="22" t="s">
        <v>294</v>
      </c>
      <c r="F102" s="29">
        <v>8049.84</v>
      </c>
      <c r="G102" s="30">
        <v>1046.48</v>
      </c>
      <c r="H102" s="21">
        <f t="shared" si="3"/>
        <v>9096.32</v>
      </c>
      <c r="I102" s="22" t="s">
        <v>14</v>
      </c>
    </row>
    <row r="103" spans="1:9" s="24" customFormat="1" ht="30" customHeight="1" x14ac:dyDescent="0.25">
      <c r="A103" s="26" t="s">
        <v>349</v>
      </c>
      <c r="B103" s="19" t="s">
        <v>350</v>
      </c>
      <c r="C103" s="19" t="s">
        <v>351</v>
      </c>
      <c r="D103" s="22" t="s">
        <v>286</v>
      </c>
      <c r="E103" s="22" t="s">
        <v>294</v>
      </c>
      <c r="F103" s="29">
        <v>8049.84</v>
      </c>
      <c r="G103" s="30">
        <v>1046.48</v>
      </c>
      <c r="H103" s="21">
        <f>+G103+F103</f>
        <v>9096.32</v>
      </c>
      <c r="I103" s="22" t="s">
        <v>14</v>
      </c>
    </row>
    <row r="104" spans="1:9" s="24" customFormat="1" ht="30" customHeight="1" x14ac:dyDescent="0.25">
      <c r="A104" s="26" t="s">
        <v>352</v>
      </c>
      <c r="B104" s="19" t="s">
        <v>353</v>
      </c>
      <c r="C104" s="19" t="s">
        <v>354</v>
      </c>
      <c r="D104" s="22" t="s">
        <v>286</v>
      </c>
      <c r="E104" s="22" t="s">
        <v>294</v>
      </c>
      <c r="F104" s="12">
        <v>8049.84</v>
      </c>
      <c r="G104" s="29">
        <v>1046</v>
      </c>
      <c r="H104" s="21">
        <f t="shared" si="3"/>
        <v>9095.84</v>
      </c>
      <c r="I104" s="22" t="s">
        <v>14</v>
      </c>
    </row>
    <row r="105" spans="1:9" s="24" customFormat="1" ht="30" customHeight="1" x14ac:dyDescent="0.25">
      <c r="A105" s="26" t="s">
        <v>355</v>
      </c>
      <c r="B105" s="19" t="s">
        <v>356</v>
      </c>
      <c r="C105" s="19" t="s">
        <v>357</v>
      </c>
      <c r="D105" s="22" t="s">
        <v>286</v>
      </c>
      <c r="E105" s="22" t="s">
        <v>294</v>
      </c>
      <c r="F105" s="29">
        <v>8049.84</v>
      </c>
      <c r="G105" s="29">
        <v>0</v>
      </c>
      <c r="H105" s="21">
        <f t="shared" si="3"/>
        <v>8049.84</v>
      </c>
      <c r="I105" s="22" t="s">
        <v>14</v>
      </c>
    </row>
    <row r="106" spans="1:9" s="24" customFormat="1" ht="30" customHeight="1" x14ac:dyDescent="0.25">
      <c r="A106" s="14" t="s">
        <v>358</v>
      </c>
      <c r="B106" s="15" t="s">
        <v>359</v>
      </c>
      <c r="C106" s="22" t="s">
        <v>360</v>
      </c>
      <c r="D106" s="22" t="s">
        <v>286</v>
      </c>
      <c r="E106" s="22" t="s">
        <v>294</v>
      </c>
      <c r="F106" s="29">
        <v>8049.84</v>
      </c>
      <c r="G106" s="29">
        <v>1046</v>
      </c>
      <c r="H106" s="21">
        <f t="shared" si="3"/>
        <v>9095.84</v>
      </c>
      <c r="I106" s="22" t="s">
        <v>14</v>
      </c>
    </row>
    <row r="107" spans="1:9" ht="30" customHeight="1" x14ac:dyDescent="0.25">
      <c r="A107" s="28" t="s">
        <v>361</v>
      </c>
      <c r="B107" s="44" t="s">
        <v>362</v>
      </c>
      <c r="C107" s="44" t="s">
        <v>363</v>
      </c>
      <c r="D107" s="45" t="s">
        <v>286</v>
      </c>
      <c r="E107" s="45" t="s">
        <v>294</v>
      </c>
      <c r="F107" s="46">
        <v>8049.84</v>
      </c>
      <c r="G107" s="47">
        <v>0</v>
      </c>
      <c r="H107" s="48">
        <f>Tabla14[[#This Row],[COMPLETIVO A SUELDO]]+Tabla14[[#This Row],[SUELDO BASE]]</f>
        <v>8049.84</v>
      </c>
      <c r="I107" s="22" t="s">
        <v>14</v>
      </c>
    </row>
    <row r="108" spans="1:9" s="24" customFormat="1" ht="30" customHeight="1" x14ac:dyDescent="0.25">
      <c r="A108" s="14" t="s">
        <v>364</v>
      </c>
      <c r="B108" s="15" t="s">
        <v>365</v>
      </c>
      <c r="C108" s="15" t="s">
        <v>366</v>
      </c>
      <c r="D108" s="22" t="s">
        <v>286</v>
      </c>
      <c r="E108" s="14" t="s">
        <v>294</v>
      </c>
      <c r="F108" s="23">
        <v>8049.84</v>
      </c>
      <c r="G108" s="30">
        <v>1046.48</v>
      </c>
      <c r="H108" s="21">
        <f t="shared" ref="H108" si="4">+G108+F108</f>
        <v>9096.32</v>
      </c>
      <c r="I108" s="22" t="s">
        <v>14</v>
      </c>
    </row>
    <row r="109" spans="1:9" s="51" customFormat="1" ht="30" customHeight="1" x14ac:dyDescent="0.2">
      <c r="A109" s="28" t="s">
        <v>367</v>
      </c>
      <c r="B109" s="44" t="s">
        <v>368</v>
      </c>
      <c r="C109" s="44" t="s">
        <v>369</v>
      </c>
      <c r="D109" s="45" t="s">
        <v>286</v>
      </c>
      <c r="E109" s="45" t="s">
        <v>294</v>
      </c>
      <c r="F109" s="49">
        <v>8049.84</v>
      </c>
      <c r="G109" s="50">
        <v>1500</v>
      </c>
      <c r="H109" s="48">
        <f>+G109+F109</f>
        <v>9549.84</v>
      </c>
      <c r="I109" s="22" t="s">
        <v>14</v>
      </c>
    </row>
    <row r="110" spans="1:9" s="24" customFormat="1" ht="30" customHeight="1" x14ac:dyDescent="0.25">
      <c r="A110" s="22" t="s">
        <v>370</v>
      </c>
      <c r="B110" s="19" t="s">
        <v>371</v>
      </c>
      <c r="C110" s="19" t="s">
        <v>372</v>
      </c>
      <c r="D110" s="22" t="s">
        <v>373</v>
      </c>
      <c r="E110" s="22" t="s">
        <v>374</v>
      </c>
      <c r="F110" s="29">
        <v>51691.98</v>
      </c>
      <c r="G110" s="29">
        <v>0</v>
      </c>
      <c r="H110" s="21">
        <f t="shared" ref="H110:H128" si="5">+G110+F110</f>
        <v>51691.98</v>
      </c>
      <c r="I110" s="22" t="s">
        <v>14</v>
      </c>
    </row>
    <row r="111" spans="1:9" s="24" customFormat="1" ht="30" customHeight="1" x14ac:dyDescent="0.25">
      <c r="A111" s="36" t="s">
        <v>375</v>
      </c>
      <c r="B111" s="19" t="s">
        <v>376</v>
      </c>
      <c r="C111" s="19" t="s">
        <v>377</v>
      </c>
      <c r="D111" s="22" t="s">
        <v>373</v>
      </c>
      <c r="E111" s="22" t="s">
        <v>378</v>
      </c>
      <c r="F111" s="29">
        <v>14520</v>
      </c>
      <c r="G111" s="29">
        <v>9800</v>
      </c>
      <c r="H111" s="21">
        <f t="shared" si="5"/>
        <v>24320</v>
      </c>
      <c r="I111" s="11" t="s">
        <v>14</v>
      </c>
    </row>
    <row r="112" spans="1:9" s="24" customFormat="1" ht="30" customHeight="1" x14ac:dyDescent="0.25">
      <c r="A112" s="11" t="s">
        <v>379</v>
      </c>
      <c r="B112" s="15" t="s">
        <v>380</v>
      </c>
      <c r="C112" s="15" t="s">
        <v>381</v>
      </c>
      <c r="D112" s="22" t="s">
        <v>382</v>
      </c>
      <c r="E112" s="22" t="s">
        <v>383</v>
      </c>
      <c r="F112" s="29">
        <v>9438</v>
      </c>
      <c r="G112" s="29">
        <v>13000</v>
      </c>
      <c r="H112" s="21">
        <f t="shared" si="5"/>
        <v>22438</v>
      </c>
      <c r="I112" s="22" t="s">
        <v>14</v>
      </c>
    </row>
    <row r="113" spans="1:9" s="24" customFormat="1" ht="30" customHeight="1" x14ac:dyDescent="0.25">
      <c r="A113" s="11" t="s">
        <v>384</v>
      </c>
      <c r="B113" s="19" t="s">
        <v>385</v>
      </c>
      <c r="C113" s="19" t="s">
        <v>386</v>
      </c>
      <c r="D113" s="22" t="s">
        <v>382</v>
      </c>
      <c r="E113" s="22" t="s">
        <v>387</v>
      </c>
      <c r="F113" s="29">
        <v>8049.84</v>
      </c>
      <c r="G113" s="29">
        <v>3500</v>
      </c>
      <c r="H113" s="21">
        <f t="shared" si="5"/>
        <v>11549.84</v>
      </c>
      <c r="I113" s="22" t="s">
        <v>14</v>
      </c>
    </row>
    <row r="114" spans="1:9" s="24" customFormat="1" ht="30" customHeight="1" x14ac:dyDescent="0.25">
      <c r="A114" s="11" t="s">
        <v>388</v>
      </c>
      <c r="B114" s="19" t="s">
        <v>389</v>
      </c>
      <c r="C114" s="19" t="s">
        <v>390</v>
      </c>
      <c r="D114" s="22" t="s">
        <v>382</v>
      </c>
      <c r="E114" s="22" t="s">
        <v>387</v>
      </c>
      <c r="F114" s="29">
        <v>8049.84</v>
      </c>
      <c r="G114" s="29">
        <v>1046.5</v>
      </c>
      <c r="H114" s="21">
        <f t="shared" si="5"/>
        <v>9096.34</v>
      </c>
      <c r="I114" s="22" t="s">
        <v>14</v>
      </c>
    </row>
    <row r="115" spans="1:9" s="24" customFormat="1" ht="30" customHeight="1" x14ac:dyDescent="0.25">
      <c r="A115" s="11" t="s">
        <v>391</v>
      </c>
      <c r="B115" s="19" t="s">
        <v>392</v>
      </c>
      <c r="C115" s="19" t="s">
        <v>393</v>
      </c>
      <c r="D115" s="22" t="s">
        <v>382</v>
      </c>
      <c r="E115" s="22" t="s">
        <v>387</v>
      </c>
      <c r="F115" s="29">
        <v>8049.84</v>
      </c>
      <c r="G115" s="29">
        <v>0</v>
      </c>
      <c r="H115" s="21">
        <f t="shared" si="5"/>
        <v>8049.84</v>
      </c>
      <c r="I115" s="22" t="s">
        <v>14</v>
      </c>
    </row>
    <row r="116" spans="1:9" s="24" customFormat="1" ht="30" customHeight="1" x14ac:dyDescent="0.25">
      <c r="A116" s="26" t="s">
        <v>394</v>
      </c>
      <c r="B116" s="19" t="s">
        <v>395</v>
      </c>
      <c r="C116" s="19" t="s">
        <v>396</v>
      </c>
      <c r="D116" s="22" t="s">
        <v>382</v>
      </c>
      <c r="E116" s="22" t="s">
        <v>387</v>
      </c>
      <c r="F116" s="29">
        <v>8049.84</v>
      </c>
      <c r="G116" s="30">
        <v>1046.48</v>
      </c>
      <c r="H116" s="21">
        <f t="shared" si="5"/>
        <v>9096.32</v>
      </c>
      <c r="I116" s="22" t="s">
        <v>14</v>
      </c>
    </row>
    <row r="117" spans="1:9" s="24" customFormat="1" ht="30" customHeight="1" x14ac:dyDescent="0.25">
      <c r="A117" s="11" t="s">
        <v>397</v>
      </c>
      <c r="B117" s="19" t="s">
        <v>398</v>
      </c>
      <c r="C117" s="19" t="s">
        <v>399</v>
      </c>
      <c r="D117" s="22" t="s">
        <v>382</v>
      </c>
      <c r="E117" s="22" t="s">
        <v>387</v>
      </c>
      <c r="F117" s="29">
        <v>8049.84</v>
      </c>
      <c r="G117" s="29">
        <v>3500</v>
      </c>
      <c r="H117" s="21">
        <f t="shared" si="5"/>
        <v>11549.84</v>
      </c>
      <c r="I117" s="22" t="s">
        <v>14</v>
      </c>
    </row>
    <row r="118" spans="1:9" s="24" customFormat="1" ht="30" customHeight="1" x14ac:dyDescent="0.25">
      <c r="A118" s="26" t="s">
        <v>400</v>
      </c>
      <c r="B118" s="19" t="s">
        <v>401</v>
      </c>
      <c r="C118" s="19" t="s">
        <v>402</v>
      </c>
      <c r="D118" s="22" t="s">
        <v>382</v>
      </c>
      <c r="E118" s="22" t="s">
        <v>387</v>
      </c>
      <c r="F118" s="12">
        <v>8049.84</v>
      </c>
      <c r="G118" s="29">
        <v>1500</v>
      </c>
      <c r="H118" s="21">
        <f t="shared" si="5"/>
        <v>9549.84</v>
      </c>
      <c r="I118" s="22" t="s">
        <v>14</v>
      </c>
    </row>
    <row r="119" spans="1:9" s="24" customFormat="1" ht="30" customHeight="1" x14ac:dyDescent="0.25">
      <c r="A119" s="26" t="s">
        <v>403</v>
      </c>
      <c r="B119" s="19" t="s">
        <v>404</v>
      </c>
      <c r="C119" s="19" t="s">
        <v>405</v>
      </c>
      <c r="D119" s="22" t="s">
        <v>382</v>
      </c>
      <c r="E119" s="22" t="s">
        <v>387</v>
      </c>
      <c r="F119" s="29">
        <v>8049.84</v>
      </c>
      <c r="G119" s="29">
        <v>2000</v>
      </c>
      <c r="H119" s="21">
        <f t="shared" si="5"/>
        <v>10049.84</v>
      </c>
      <c r="I119" s="22" t="s">
        <v>14</v>
      </c>
    </row>
    <row r="120" spans="1:9" s="24" customFormat="1" ht="30" customHeight="1" x14ac:dyDescent="0.25">
      <c r="A120" s="11" t="s">
        <v>406</v>
      </c>
      <c r="B120" s="19" t="s">
        <v>407</v>
      </c>
      <c r="C120" s="19" t="s">
        <v>408</v>
      </c>
      <c r="D120" s="22" t="s">
        <v>382</v>
      </c>
      <c r="E120" s="22" t="s">
        <v>387</v>
      </c>
      <c r="F120" s="12">
        <v>8049.84</v>
      </c>
      <c r="G120" s="30">
        <v>1046.48</v>
      </c>
      <c r="H120" s="21">
        <f t="shared" si="5"/>
        <v>9096.32</v>
      </c>
      <c r="I120" s="22" t="s">
        <v>14</v>
      </c>
    </row>
    <row r="121" spans="1:9" s="24" customFormat="1" ht="30" customHeight="1" x14ac:dyDescent="0.25">
      <c r="A121" s="11" t="s">
        <v>409</v>
      </c>
      <c r="B121" s="19" t="s">
        <v>410</v>
      </c>
      <c r="C121" s="19" t="s">
        <v>411</v>
      </c>
      <c r="D121" s="22" t="s">
        <v>382</v>
      </c>
      <c r="E121" s="22" t="s">
        <v>387</v>
      </c>
      <c r="F121" s="29">
        <v>8049.84</v>
      </c>
      <c r="G121" s="12">
        <v>1046</v>
      </c>
      <c r="H121" s="21">
        <f t="shared" si="5"/>
        <v>9095.84</v>
      </c>
      <c r="I121" s="22" t="s">
        <v>14</v>
      </c>
    </row>
    <row r="122" spans="1:9" s="24" customFormat="1" ht="30" customHeight="1" x14ac:dyDescent="0.25">
      <c r="A122" s="11" t="s">
        <v>412</v>
      </c>
      <c r="B122" s="19" t="s">
        <v>413</v>
      </c>
      <c r="C122" s="19" t="s">
        <v>414</v>
      </c>
      <c r="D122" s="22" t="s">
        <v>382</v>
      </c>
      <c r="E122" s="22" t="s">
        <v>387</v>
      </c>
      <c r="F122" s="29">
        <v>8049.84</v>
      </c>
      <c r="G122" s="30">
        <v>1046.48</v>
      </c>
      <c r="H122" s="21">
        <f t="shared" si="5"/>
        <v>9096.32</v>
      </c>
      <c r="I122" s="22" t="s">
        <v>14</v>
      </c>
    </row>
    <row r="123" spans="1:9" s="24" customFormat="1" ht="30" customHeight="1" x14ac:dyDescent="0.25">
      <c r="A123" s="11" t="s">
        <v>415</v>
      </c>
      <c r="B123" s="19" t="s">
        <v>416</v>
      </c>
      <c r="C123" s="19" t="s">
        <v>417</v>
      </c>
      <c r="D123" s="22" t="s">
        <v>382</v>
      </c>
      <c r="E123" s="22" t="s">
        <v>387</v>
      </c>
      <c r="F123" s="29">
        <v>8049.84</v>
      </c>
      <c r="G123" s="30">
        <v>1046.48</v>
      </c>
      <c r="H123" s="21">
        <f t="shared" si="5"/>
        <v>9096.32</v>
      </c>
      <c r="I123" s="22" t="s">
        <v>14</v>
      </c>
    </row>
    <row r="124" spans="1:9" s="24" customFormat="1" ht="30" customHeight="1" x14ac:dyDescent="0.25">
      <c r="A124" s="11" t="s">
        <v>418</v>
      </c>
      <c r="B124" s="19" t="s">
        <v>419</v>
      </c>
      <c r="C124" s="19" t="s">
        <v>420</v>
      </c>
      <c r="D124" s="22" t="s">
        <v>382</v>
      </c>
      <c r="E124" s="22" t="s">
        <v>387</v>
      </c>
      <c r="F124" s="29">
        <v>10434.69</v>
      </c>
      <c r="G124" s="30">
        <v>1356.51</v>
      </c>
      <c r="H124" s="21">
        <f t="shared" si="5"/>
        <v>11791.2</v>
      </c>
      <c r="I124" s="22" t="s">
        <v>14</v>
      </c>
    </row>
    <row r="125" spans="1:9" s="24" customFormat="1" ht="30" customHeight="1" x14ac:dyDescent="0.25">
      <c r="A125" s="11" t="s">
        <v>421</v>
      </c>
      <c r="B125" s="19" t="s">
        <v>422</v>
      </c>
      <c r="C125" s="19" t="s">
        <v>423</v>
      </c>
      <c r="D125" s="22" t="s">
        <v>382</v>
      </c>
      <c r="E125" s="22" t="s">
        <v>387</v>
      </c>
      <c r="F125" s="29">
        <v>10261.719999999999</v>
      </c>
      <c r="G125" s="29">
        <v>0</v>
      </c>
      <c r="H125" s="21">
        <f t="shared" si="5"/>
        <v>10261.719999999999</v>
      </c>
      <c r="I125" s="22" t="s">
        <v>14</v>
      </c>
    </row>
    <row r="126" spans="1:9" s="24" customFormat="1" ht="30" customHeight="1" x14ac:dyDescent="0.25">
      <c r="A126" s="11" t="s">
        <v>424</v>
      </c>
      <c r="B126" s="19" t="s">
        <v>425</v>
      </c>
      <c r="C126" s="19" t="s">
        <v>426</v>
      </c>
      <c r="D126" s="22" t="s">
        <v>382</v>
      </c>
      <c r="E126" s="22" t="s">
        <v>387</v>
      </c>
      <c r="F126" s="29">
        <v>8049.84</v>
      </c>
      <c r="G126" s="12">
        <v>1046</v>
      </c>
      <c r="H126" s="21">
        <f t="shared" si="5"/>
        <v>9095.84</v>
      </c>
      <c r="I126" s="22" t="s">
        <v>14</v>
      </c>
    </row>
    <row r="127" spans="1:9" s="24" customFormat="1" ht="30" customHeight="1" x14ac:dyDescent="0.25">
      <c r="A127" s="11" t="s">
        <v>427</v>
      </c>
      <c r="B127" s="19" t="s">
        <v>428</v>
      </c>
      <c r="C127" s="19" t="s">
        <v>429</v>
      </c>
      <c r="D127" s="22" t="s">
        <v>382</v>
      </c>
      <c r="E127" s="22" t="s">
        <v>387</v>
      </c>
      <c r="F127" s="29">
        <v>8049.84</v>
      </c>
      <c r="G127" s="29">
        <v>1046</v>
      </c>
      <c r="H127" s="21">
        <f t="shared" si="5"/>
        <v>9095.84</v>
      </c>
      <c r="I127" s="22" t="s">
        <v>14</v>
      </c>
    </row>
    <row r="128" spans="1:9" s="24" customFormat="1" ht="30" customHeight="1" x14ac:dyDescent="0.25">
      <c r="A128" s="11" t="s">
        <v>430</v>
      </c>
      <c r="B128" s="19" t="s">
        <v>431</v>
      </c>
      <c r="C128" s="19" t="s">
        <v>432</v>
      </c>
      <c r="D128" s="22" t="s">
        <v>382</v>
      </c>
      <c r="E128" s="22" t="s">
        <v>387</v>
      </c>
      <c r="F128" s="17">
        <v>8049.84</v>
      </c>
      <c r="G128" s="29">
        <v>1046</v>
      </c>
      <c r="H128" s="21">
        <f t="shared" si="5"/>
        <v>9095.84</v>
      </c>
      <c r="I128" s="22" t="s">
        <v>14</v>
      </c>
    </row>
    <row r="129" spans="1:9" s="24" customFormat="1" ht="30" customHeight="1" x14ac:dyDescent="0.25">
      <c r="A129" s="11" t="s">
        <v>433</v>
      </c>
      <c r="B129" s="11" t="s">
        <v>434</v>
      </c>
      <c r="C129" s="11" t="s">
        <v>435</v>
      </c>
      <c r="D129" s="11" t="s">
        <v>382</v>
      </c>
      <c r="E129" s="11" t="s">
        <v>387</v>
      </c>
      <c r="F129" s="23">
        <v>8049.84</v>
      </c>
      <c r="G129" s="12">
        <v>1046</v>
      </c>
      <c r="H129" s="12">
        <f>+Tabla14[[#This Row],[COMPLETIVO A SUELDO]]+Tabla14[[#This Row],[SUELDO BASE]]</f>
        <v>9095.84</v>
      </c>
      <c r="I129" s="22" t="s">
        <v>14</v>
      </c>
    </row>
    <row r="130" spans="1:9" s="24" customFormat="1" ht="30" customHeight="1" x14ac:dyDescent="0.25">
      <c r="A130" s="35" t="s">
        <v>436</v>
      </c>
      <c r="B130" s="19" t="s">
        <v>437</v>
      </c>
      <c r="C130" s="19" t="s">
        <v>438</v>
      </c>
      <c r="D130" s="22" t="s">
        <v>439</v>
      </c>
      <c r="E130" s="36" t="s">
        <v>440</v>
      </c>
      <c r="F130" s="37">
        <v>35817.21</v>
      </c>
      <c r="G130" s="37">
        <v>0</v>
      </c>
      <c r="H130" s="21">
        <f t="shared" ref="H130:H181" si="6">+G130+F130</f>
        <v>35817.21</v>
      </c>
      <c r="I130" s="22" t="s">
        <v>14</v>
      </c>
    </row>
    <row r="131" spans="1:9" s="24" customFormat="1" ht="30" customHeight="1" x14ac:dyDescent="0.25">
      <c r="A131" s="11" t="s">
        <v>441</v>
      </c>
      <c r="B131" s="19" t="s">
        <v>442</v>
      </c>
      <c r="C131" s="19" t="s">
        <v>443</v>
      </c>
      <c r="D131" s="22" t="s">
        <v>439</v>
      </c>
      <c r="E131" s="36" t="s">
        <v>444</v>
      </c>
      <c r="F131" s="25">
        <v>29616</v>
      </c>
      <c r="G131" s="37">
        <v>3188.92</v>
      </c>
      <c r="H131" s="21">
        <f t="shared" si="6"/>
        <v>32804.92</v>
      </c>
      <c r="I131" s="22" t="s">
        <v>14</v>
      </c>
    </row>
    <row r="132" spans="1:9" s="24" customFormat="1" ht="30" customHeight="1" x14ac:dyDescent="0.25">
      <c r="A132" s="11" t="s">
        <v>445</v>
      </c>
      <c r="B132" s="19" t="s">
        <v>446</v>
      </c>
      <c r="C132" s="19" t="s">
        <v>447</v>
      </c>
      <c r="D132" s="22" t="s">
        <v>439</v>
      </c>
      <c r="E132" s="36" t="s">
        <v>448</v>
      </c>
      <c r="F132" s="37">
        <v>17305</v>
      </c>
      <c r="G132" s="37">
        <v>0</v>
      </c>
      <c r="H132" s="21">
        <f t="shared" si="6"/>
        <v>17305</v>
      </c>
      <c r="I132" s="22" t="s">
        <v>14</v>
      </c>
    </row>
    <row r="133" spans="1:9" s="24" customFormat="1" ht="30" customHeight="1" x14ac:dyDescent="0.25">
      <c r="A133" s="11" t="s">
        <v>449</v>
      </c>
      <c r="B133" s="19" t="s">
        <v>450</v>
      </c>
      <c r="C133" s="19" t="s">
        <v>451</v>
      </c>
      <c r="D133" s="22" t="s">
        <v>439</v>
      </c>
      <c r="E133" s="36" t="s">
        <v>452</v>
      </c>
      <c r="F133" s="25">
        <v>18513.22</v>
      </c>
      <c r="G133" s="37">
        <v>0</v>
      </c>
      <c r="H133" s="21">
        <f t="shared" si="6"/>
        <v>18513.22</v>
      </c>
      <c r="I133" s="22" t="s">
        <v>14</v>
      </c>
    </row>
    <row r="134" spans="1:9" s="24" customFormat="1" ht="30" customHeight="1" x14ac:dyDescent="0.25">
      <c r="A134" s="11" t="s">
        <v>453</v>
      </c>
      <c r="B134" s="19" t="s">
        <v>454</v>
      </c>
      <c r="C134" s="19" t="s">
        <v>455</v>
      </c>
      <c r="D134" s="22" t="s">
        <v>439</v>
      </c>
      <c r="E134" s="36" t="s">
        <v>452</v>
      </c>
      <c r="F134" s="39">
        <v>20929.66</v>
      </c>
      <c r="G134" s="37">
        <v>0</v>
      </c>
      <c r="H134" s="21">
        <f t="shared" si="6"/>
        <v>20929.66</v>
      </c>
      <c r="I134" s="22" t="s">
        <v>14</v>
      </c>
    </row>
    <row r="135" spans="1:9" s="24" customFormat="1" ht="30" customHeight="1" x14ac:dyDescent="0.25">
      <c r="A135" s="11" t="s">
        <v>456</v>
      </c>
      <c r="B135" s="19" t="s">
        <v>457</v>
      </c>
      <c r="C135" s="19" t="s">
        <v>458</v>
      </c>
      <c r="D135" s="22" t="s">
        <v>439</v>
      </c>
      <c r="E135" s="36" t="s">
        <v>452</v>
      </c>
      <c r="F135" s="25">
        <v>20715.55</v>
      </c>
      <c r="G135" s="37">
        <v>0</v>
      </c>
      <c r="H135" s="21">
        <f t="shared" si="6"/>
        <v>20715.55</v>
      </c>
      <c r="I135" s="22" t="s">
        <v>14</v>
      </c>
    </row>
    <row r="136" spans="1:9" s="24" customFormat="1" ht="30" customHeight="1" x14ac:dyDescent="0.25">
      <c r="A136" s="11" t="s">
        <v>459</v>
      </c>
      <c r="B136" s="19" t="s">
        <v>460</v>
      </c>
      <c r="C136" s="19" t="s">
        <v>461</v>
      </c>
      <c r="D136" s="22" t="s">
        <v>439</v>
      </c>
      <c r="E136" s="36" t="s">
        <v>462</v>
      </c>
      <c r="F136" s="33">
        <v>17932.72</v>
      </c>
      <c r="G136" s="37">
        <v>9000</v>
      </c>
      <c r="H136" s="21">
        <f t="shared" si="6"/>
        <v>26932.720000000001</v>
      </c>
      <c r="I136" s="22" t="s">
        <v>14</v>
      </c>
    </row>
    <row r="137" spans="1:9" s="24" customFormat="1" ht="30" customHeight="1" x14ac:dyDescent="0.25">
      <c r="A137" s="11" t="s">
        <v>463</v>
      </c>
      <c r="B137" s="19" t="s">
        <v>464</v>
      </c>
      <c r="C137" s="19" t="s">
        <v>465</v>
      </c>
      <c r="D137" s="22" t="s">
        <v>439</v>
      </c>
      <c r="E137" s="36" t="s">
        <v>466</v>
      </c>
      <c r="F137" s="33">
        <v>8049.84</v>
      </c>
      <c r="G137" s="37">
        <v>11000</v>
      </c>
      <c r="H137" s="21">
        <f t="shared" si="6"/>
        <v>19049.84</v>
      </c>
      <c r="I137" s="22" t="s">
        <v>14</v>
      </c>
    </row>
    <row r="138" spans="1:9" s="24" customFormat="1" ht="30" customHeight="1" x14ac:dyDescent="0.25">
      <c r="A138" s="11" t="s">
        <v>467</v>
      </c>
      <c r="B138" s="19" t="s">
        <v>468</v>
      </c>
      <c r="C138" s="19" t="s">
        <v>469</v>
      </c>
      <c r="D138" s="22" t="s">
        <v>439</v>
      </c>
      <c r="E138" s="36" t="s">
        <v>452</v>
      </c>
      <c r="F138" s="25">
        <v>17305</v>
      </c>
      <c r="G138" s="37">
        <v>0</v>
      </c>
      <c r="H138" s="21">
        <f t="shared" si="6"/>
        <v>17305</v>
      </c>
      <c r="I138" s="22" t="s">
        <v>14</v>
      </c>
    </row>
    <row r="139" spans="1:9" s="24" customFormat="1" ht="30" customHeight="1" x14ac:dyDescent="0.25">
      <c r="A139" s="11" t="s">
        <v>470</v>
      </c>
      <c r="B139" s="19" t="s">
        <v>471</v>
      </c>
      <c r="C139" s="19" t="s">
        <v>472</v>
      </c>
      <c r="D139" s="22" t="s">
        <v>439</v>
      </c>
      <c r="E139" s="36" t="s">
        <v>452</v>
      </c>
      <c r="F139" s="25">
        <v>15094.96</v>
      </c>
      <c r="G139" s="37">
        <v>0</v>
      </c>
      <c r="H139" s="21">
        <f t="shared" si="6"/>
        <v>15094.96</v>
      </c>
      <c r="I139" s="22" t="s">
        <v>14</v>
      </c>
    </row>
    <row r="140" spans="1:9" s="24" customFormat="1" ht="30" customHeight="1" x14ac:dyDescent="0.25">
      <c r="A140" s="11" t="s">
        <v>473</v>
      </c>
      <c r="B140" s="19" t="s">
        <v>474</v>
      </c>
      <c r="C140" s="19" t="s">
        <v>475</v>
      </c>
      <c r="D140" s="22" t="s">
        <v>439</v>
      </c>
      <c r="E140" s="36" t="s">
        <v>452</v>
      </c>
      <c r="F140" s="25">
        <v>20715.55</v>
      </c>
      <c r="G140" s="37">
        <v>0</v>
      </c>
      <c r="H140" s="21">
        <f t="shared" si="6"/>
        <v>20715.55</v>
      </c>
      <c r="I140" s="22" t="s">
        <v>14</v>
      </c>
    </row>
    <row r="141" spans="1:9" s="24" customFormat="1" ht="30" customHeight="1" x14ac:dyDescent="0.25">
      <c r="A141" s="11" t="s">
        <v>476</v>
      </c>
      <c r="B141" s="19" t="s">
        <v>477</v>
      </c>
      <c r="C141" s="19" t="s">
        <v>478</v>
      </c>
      <c r="D141" s="22" t="s">
        <v>439</v>
      </c>
      <c r="E141" s="36" t="s">
        <v>452</v>
      </c>
      <c r="F141" s="25">
        <v>17305</v>
      </c>
      <c r="G141" s="37">
        <v>0</v>
      </c>
      <c r="H141" s="21">
        <f t="shared" si="6"/>
        <v>17305</v>
      </c>
      <c r="I141" s="22" t="s">
        <v>14</v>
      </c>
    </row>
    <row r="142" spans="1:9" s="24" customFormat="1" ht="30" customHeight="1" x14ac:dyDescent="0.25">
      <c r="A142" s="11" t="s">
        <v>479</v>
      </c>
      <c r="B142" s="19" t="s">
        <v>164</v>
      </c>
      <c r="C142" s="19" t="s">
        <v>480</v>
      </c>
      <c r="D142" s="22" t="s">
        <v>439</v>
      </c>
      <c r="E142" s="36" t="s">
        <v>452</v>
      </c>
      <c r="F142" s="25">
        <v>17305</v>
      </c>
      <c r="G142" s="37">
        <v>0</v>
      </c>
      <c r="H142" s="21">
        <f t="shared" si="6"/>
        <v>17305</v>
      </c>
      <c r="I142" s="22" t="s">
        <v>14</v>
      </c>
    </row>
    <row r="143" spans="1:9" s="24" customFormat="1" ht="30" customHeight="1" x14ac:dyDescent="0.25">
      <c r="A143" s="26" t="s">
        <v>481</v>
      </c>
      <c r="B143" s="19" t="s">
        <v>482</v>
      </c>
      <c r="C143" s="19" t="s">
        <v>483</v>
      </c>
      <c r="D143" s="22" t="s">
        <v>439</v>
      </c>
      <c r="E143" s="36" t="s">
        <v>452</v>
      </c>
      <c r="F143" s="33">
        <v>8049.84</v>
      </c>
      <c r="G143" s="37">
        <v>1046</v>
      </c>
      <c r="H143" s="21">
        <f t="shared" si="6"/>
        <v>9095.84</v>
      </c>
      <c r="I143" s="22" t="s">
        <v>14</v>
      </c>
    </row>
    <row r="144" spans="1:9" s="24" customFormat="1" ht="30" customHeight="1" x14ac:dyDescent="0.25">
      <c r="A144" s="26" t="s">
        <v>484</v>
      </c>
      <c r="B144" s="19" t="s">
        <v>485</v>
      </c>
      <c r="C144" s="19" t="s">
        <v>486</v>
      </c>
      <c r="D144" s="22" t="s">
        <v>439</v>
      </c>
      <c r="E144" s="36" t="s">
        <v>487</v>
      </c>
      <c r="F144" s="33">
        <v>8181.79</v>
      </c>
      <c r="G144" s="37">
        <v>0</v>
      </c>
      <c r="H144" s="21">
        <f t="shared" si="6"/>
        <v>8181.79</v>
      </c>
      <c r="I144" s="22" t="s">
        <v>14</v>
      </c>
    </row>
    <row r="145" spans="1:9" s="24" customFormat="1" ht="30" customHeight="1" x14ac:dyDescent="0.25">
      <c r="A145" s="35" t="s">
        <v>488</v>
      </c>
      <c r="B145" s="19" t="s">
        <v>489</v>
      </c>
      <c r="C145" s="19" t="s">
        <v>490</v>
      </c>
      <c r="D145" s="22" t="s">
        <v>439</v>
      </c>
      <c r="E145" s="40" t="s">
        <v>491</v>
      </c>
      <c r="F145" s="25">
        <v>17305</v>
      </c>
      <c r="G145" s="37">
        <v>0</v>
      </c>
      <c r="H145" s="21">
        <f t="shared" si="6"/>
        <v>17305</v>
      </c>
      <c r="I145" s="22" t="s">
        <v>14</v>
      </c>
    </row>
    <row r="146" spans="1:9" s="24" customFormat="1" ht="30" customHeight="1" x14ac:dyDescent="0.25">
      <c r="A146" s="26" t="s">
        <v>492</v>
      </c>
      <c r="B146" s="19" t="s">
        <v>493</v>
      </c>
      <c r="C146" s="19" t="s">
        <v>494</v>
      </c>
      <c r="D146" s="22" t="s">
        <v>439</v>
      </c>
      <c r="E146" s="36" t="s">
        <v>452</v>
      </c>
      <c r="F146" s="25">
        <v>12442.38</v>
      </c>
      <c r="G146" s="37">
        <v>0</v>
      </c>
      <c r="H146" s="21">
        <f t="shared" si="6"/>
        <v>12442.38</v>
      </c>
      <c r="I146" s="22" t="s">
        <v>14</v>
      </c>
    </row>
    <row r="147" spans="1:9" s="24" customFormat="1" ht="30" customHeight="1" x14ac:dyDescent="0.25">
      <c r="A147" s="26" t="s">
        <v>495</v>
      </c>
      <c r="B147" s="19" t="s">
        <v>496</v>
      </c>
      <c r="C147" s="19" t="s">
        <v>497</v>
      </c>
      <c r="D147" s="22" t="s">
        <v>439</v>
      </c>
      <c r="E147" s="36" t="s">
        <v>498</v>
      </c>
      <c r="F147" s="33">
        <v>8049.84</v>
      </c>
      <c r="G147" s="37">
        <v>2000</v>
      </c>
      <c r="H147" s="21">
        <f t="shared" si="6"/>
        <v>10049.84</v>
      </c>
      <c r="I147" s="22" t="s">
        <v>14</v>
      </c>
    </row>
    <row r="148" spans="1:9" s="24" customFormat="1" ht="30" customHeight="1" x14ac:dyDescent="0.25">
      <c r="A148" s="26" t="s">
        <v>499</v>
      </c>
      <c r="B148" s="19" t="s">
        <v>500</v>
      </c>
      <c r="C148" s="19" t="s">
        <v>501</v>
      </c>
      <c r="D148" s="22" t="s">
        <v>439</v>
      </c>
      <c r="E148" s="36" t="s">
        <v>452</v>
      </c>
      <c r="F148" s="25">
        <v>29847.68</v>
      </c>
      <c r="G148" s="37">
        <v>0</v>
      </c>
      <c r="H148" s="21">
        <f t="shared" si="6"/>
        <v>29847.68</v>
      </c>
      <c r="I148" s="11" t="s">
        <v>14</v>
      </c>
    </row>
    <row r="149" spans="1:9" s="24" customFormat="1" ht="30" customHeight="1" x14ac:dyDescent="0.25">
      <c r="A149" s="35" t="s">
        <v>502</v>
      </c>
      <c r="B149" s="15" t="s">
        <v>503</v>
      </c>
      <c r="C149" s="22" t="s">
        <v>504</v>
      </c>
      <c r="D149" s="22" t="s">
        <v>439</v>
      </c>
      <c r="E149" s="40" t="s">
        <v>498</v>
      </c>
      <c r="F149" s="25">
        <v>17305</v>
      </c>
      <c r="G149" s="37">
        <v>4000</v>
      </c>
      <c r="H149" s="21">
        <f t="shared" si="6"/>
        <v>21305</v>
      </c>
      <c r="I149" s="22" t="s">
        <v>14</v>
      </c>
    </row>
    <row r="150" spans="1:9" s="24" customFormat="1" ht="30" customHeight="1" x14ac:dyDescent="0.25">
      <c r="A150" s="11" t="s">
        <v>505</v>
      </c>
      <c r="B150" s="19" t="s">
        <v>59</v>
      </c>
      <c r="C150" s="19" t="s">
        <v>506</v>
      </c>
      <c r="D150" s="22" t="s">
        <v>439</v>
      </c>
      <c r="E150" s="22" t="s">
        <v>452</v>
      </c>
      <c r="F150" s="25">
        <v>18513.22</v>
      </c>
      <c r="G150" s="29">
        <v>0</v>
      </c>
      <c r="H150" s="21">
        <f t="shared" si="6"/>
        <v>18513.22</v>
      </c>
      <c r="I150" s="22" t="s">
        <v>14</v>
      </c>
    </row>
    <row r="151" spans="1:9" s="24" customFormat="1" ht="30" customHeight="1" x14ac:dyDescent="0.25">
      <c r="A151" s="11" t="s">
        <v>507</v>
      </c>
      <c r="B151" s="19" t="s">
        <v>508</v>
      </c>
      <c r="C151" s="19" t="s">
        <v>509</v>
      </c>
      <c r="D151" s="22" t="s">
        <v>439</v>
      </c>
      <c r="E151" s="22" t="s">
        <v>510</v>
      </c>
      <c r="F151" s="25">
        <v>29616</v>
      </c>
      <c r="G151" s="29">
        <v>0</v>
      </c>
      <c r="H151" s="21">
        <f t="shared" si="6"/>
        <v>29616</v>
      </c>
      <c r="I151" s="22" t="s">
        <v>14</v>
      </c>
    </row>
    <row r="152" spans="1:9" s="24" customFormat="1" ht="30" customHeight="1" x14ac:dyDescent="0.25">
      <c r="A152" s="26" t="s">
        <v>511</v>
      </c>
      <c r="B152" s="19" t="s">
        <v>512</v>
      </c>
      <c r="C152" s="19" t="s">
        <v>513</v>
      </c>
      <c r="D152" s="22" t="s">
        <v>514</v>
      </c>
      <c r="E152" s="36" t="s">
        <v>515</v>
      </c>
      <c r="F152" s="25">
        <v>18513.22</v>
      </c>
      <c r="G152" s="37">
        <v>3000</v>
      </c>
      <c r="H152" s="21">
        <f t="shared" si="6"/>
        <v>21513.22</v>
      </c>
      <c r="I152" s="22" t="s">
        <v>14</v>
      </c>
    </row>
    <row r="153" spans="1:9" s="24" customFormat="1" ht="30" customHeight="1" x14ac:dyDescent="0.25">
      <c r="A153" s="26" t="s">
        <v>516</v>
      </c>
      <c r="B153" s="19" t="s">
        <v>517</v>
      </c>
      <c r="C153" s="19" t="s">
        <v>518</v>
      </c>
      <c r="D153" s="22" t="s">
        <v>439</v>
      </c>
      <c r="E153" s="40" t="s">
        <v>519</v>
      </c>
      <c r="F153" s="33">
        <v>8049.84</v>
      </c>
      <c r="G153" s="37">
        <v>0</v>
      </c>
      <c r="H153" s="21">
        <f t="shared" si="6"/>
        <v>8049.84</v>
      </c>
      <c r="I153" s="22" t="s">
        <v>14</v>
      </c>
    </row>
    <row r="154" spans="1:9" s="24" customFormat="1" ht="30" customHeight="1" x14ac:dyDescent="0.25">
      <c r="A154" s="11" t="s">
        <v>520</v>
      </c>
      <c r="B154" s="19" t="s">
        <v>425</v>
      </c>
      <c r="C154" s="19" t="s">
        <v>521</v>
      </c>
      <c r="D154" s="22" t="s">
        <v>439</v>
      </c>
      <c r="E154" s="15" t="s">
        <v>522</v>
      </c>
      <c r="F154" s="29">
        <v>8049.84</v>
      </c>
      <c r="G154" s="27">
        <v>3950.16</v>
      </c>
      <c r="H154" s="21">
        <f t="shared" si="6"/>
        <v>12000</v>
      </c>
      <c r="I154" s="22" t="s">
        <v>14</v>
      </c>
    </row>
    <row r="155" spans="1:9" s="24" customFormat="1" ht="30" customHeight="1" x14ac:dyDescent="0.25">
      <c r="A155" s="11" t="s">
        <v>523</v>
      </c>
      <c r="B155" s="19" t="s">
        <v>524</v>
      </c>
      <c r="C155" s="19" t="s">
        <v>525</v>
      </c>
      <c r="D155" s="22" t="s">
        <v>526</v>
      </c>
      <c r="E155" s="22" t="s">
        <v>527</v>
      </c>
      <c r="F155" s="39">
        <v>29616</v>
      </c>
      <c r="G155" s="52">
        <v>26828.9</v>
      </c>
      <c r="H155" s="20">
        <f t="shared" si="6"/>
        <v>56444.9</v>
      </c>
      <c r="I155" s="22" t="s">
        <v>14</v>
      </c>
    </row>
    <row r="156" spans="1:9" s="24" customFormat="1" ht="30" customHeight="1" x14ac:dyDescent="0.25">
      <c r="A156" s="11" t="s">
        <v>528</v>
      </c>
      <c r="B156" s="19" t="s">
        <v>529</v>
      </c>
      <c r="C156" s="19" t="s">
        <v>530</v>
      </c>
      <c r="D156" s="22" t="s">
        <v>526</v>
      </c>
      <c r="E156" s="22" t="s">
        <v>531</v>
      </c>
      <c r="F156" s="52">
        <v>8049.84</v>
      </c>
      <c r="G156" s="52">
        <v>7000</v>
      </c>
      <c r="H156" s="20">
        <f t="shared" si="6"/>
        <v>15049.84</v>
      </c>
      <c r="I156" s="22" t="s">
        <v>14</v>
      </c>
    </row>
    <row r="157" spans="1:9" s="24" customFormat="1" ht="30" customHeight="1" x14ac:dyDescent="0.25">
      <c r="A157" s="11" t="s">
        <v>532</v>
      </c>
      <c r="B157" s="22" t="s">
        <v>533</v>
      </c>
      <c r="C157" s="22" t="s">
        <v>534</v>
      </c>
      <c r="D157" s="22" t="s">
        <v>526</v>
      </c>
      <c r="E157" s="22" t="s">
        <v>535</v>
      </c>
      <c r="F157" s="16">
        <v>9438</v>
      </c>
      <c r="G157" s="52">
        <v>4920</v>
      </c>
      <c r="H157" s="20">
        <f t="shared" si="6"/>
        <v>14358</v>
      </c>
      <c r="I157" s="11" t="s">
        <v>14</v>
      </c>
    </row>
    <row r="158" spans="1:9" s="24" customFormat="1" ht="30" customHeight="1" x14ac:dyDescent="0.25">
      <c r="A158" s="11" t="s">
        <v>536</v>
      </c>
      <c r="B158" s="19" t="s">
        <v>537</v>
      </c>
      <c r="C158" s="19" t="s">
        <v>538</v>
      </c>
      <c r="D158" s="22" t="s">
        <v>526</v>
      </c>
      <c r="E158" s="22" t="s">
        <v>539</v>
      </c>
      <c r="F158" s="39">
        <v>17305</v>
      </c>
      <c r="G158" s="52">
        <v>1500</v>
      </c>
      <c r="H158" s="20">
        <f t="shared" si="6"/>
        <v>18805</v>
      </c>
      <c r="I158" s="22" t="s">
        <v>14</v>
      </c>
    </row>
    <row r="159" spans="1:9" s="24" customFormat="1" ht="30" customHeight="1" x14ac:dyDescent="0.25">
      <c r="A159" s="11" t="s">
        <v>540</v>
      </c>
      <c r="B159" s="15" t="s">
        <v>541</v>
      </c>
      <c r="C159" s="15" t="s">
        <v>542</v>
      </c>
      <c r="D159" s="22" t="s">
        <v>526</v>
      </c>
      <c r="E159" s="22" t="s">
        <v>539</v>
      </c>
      <c r="F159" s="39">
        <v>20715.55</v>
      </c>
      <c r="G159" s="52">
        <v>3500</v>
      </c>
      <c r="H159" s="20">
        <f t="shared" si="6"/>
        <v>24215.55</v>
      </c>
      <c r="I159" s="22" t="s">
        <v>14</v>
      </c>
    </row>
    <row r="160" spans="1:9" s="24" customFormat="1" ht="30" customHeight="1" x14ac:dyDescent="0.25">
      <c r="A160" s="26" t="s">
        <v>543</v>
      </c>
      <c r="B160" s="19" t="s">
        <v>544</v>
      </c>
      <c r="C160" s="19" t="s">
        <v>545</v>
      </c>
      <c r="D160" s="22" t="s">
        <v>526</v>
      </c>
      <c r="E160" s="22" t="s">
        <v>539</v>
      </c>
      <c r="F160" s="23">
        <v>8049.84</v>
      </c>
      <c r="G160" s="29">
        <v>3950.16</v>
      </c>
      <c r="H160" s="21">
        <f t="shared" si="6"/>
        <v>12000</v>
      </c>
      <c r="I160" s="22" t="s">
        <v>14</v>
      </c>
    </row>
    <row r="161" spans="1:9" s="24" customFormat="1" ht="30" customHeight="1" x14ac:dyDescent="0.25">
      <c r="A161" s="11" t="s">
        <v>546</v>
      </c>
      <c r="B161" s="11" t="s">
        <v>547</v>
      </c>
      <c r="C161" s="11" t="s">
        <v>548</v>
      </c>
      <c r="D161" s="22" t="s">
        <v>549</v>
      </c>
      <c r="E161" s="22" t="s">
        <v>550</v>
      </c>
      <c r="F161" s="23">
        <v>51691.93</v>
      </c>
      <c r="G161" s="29">
        <v>0</v>
      </c>
      <c r="H161" s="21">
        <f t="shared" si="6"/>
        <v>51691.93</v>
      </c>
      <c r="I161" s="22" t="s">
        <v>14</v>
      </c>
    </row>
    <row r="162" spans="1:9" s="24" customFormat="1" ht="30" customHeight="1" x14ac:dyDescent="0.25">
      <c r="A162" s="14" t="s">
        <v>551</v>
      </c>
      <c r="B162" s="15" t="s">
        <v>552</v>
      </c>
      <c r="C162" s="15" t="s">
        <v>553</v>
      </c>
      <c r="D162" s="22" t="s">
        <v>554</v>
      </c>
      <c r="E162" s="22" t="s">
        <v>555</v>
      </c>
      <c r="F162" s="29">
        <v>13729.95</v>
      </c>
      <c r="G162" s="29">
        <v>6000</v>
      </c>
      <c r="H162" s="21">
        <f t="shared" si="6"/>
        <v>19729.95</v>
      </c>
      <c r="I162" s="22" t="s">
        <v>14</v>
      </c>
    </row>
    <row r="163" spans="1:9" s="24" customFormat="1" ht="30" customHeight="1" x14ac:dyDescent="0.25">
      <c r="A163" s="14" t="s">
        <v>556</v>
      </c>
      <c r="B163" s="15" t="s">
        <v>557</v>
      </c>
      <c r="C163" s="15" t="s">
        <v>558</v>
      </c>
      <c r="D163" s="22" t="s">
        <v>554</v>
      </c>
      <c r="E163" s="22" t="s">
        <v>559</v>
      </c>
      <c r="F163" s="29">
        <v>12100</v>
      </c>
      <c r="G163" s="29">
        <v>0</v>
      </c>
      <c r="H163" s="21">
        <f t="shared" si="6"/>
        <v>12100</v>
      </c>
      <c r="I163" s="22" t="s">
        <v>14</v>
      </c>
    </row>
    <row r="164" spans="1:9" s="24" customFormat="1" ht="30" customHeight="1" x14ac:dyDescent="0.25">
      <c r="A164" s="14" t="s">
        <v>560</v>
      </c>
      <c r="B164" s="15" t="s">
        <v>561</v>
      </c>
      <c r="C164" s="15" t="s">
        <v>562</v>
      </c>
      <c r="D164" s="22" t="s">
        <v>554</v>
      </c>
      <c r="E164" s="22" t="s">
        <v>559</v>
      </c>
      <c r="F164" s="23">
        <v>8049.84</v>
      </c>
      <c r="G164" s="29">
        <v>1046</v>
      </c>
      <c r="H164" s="21">
        <f t="shared" si="6"/>
        <v>9095.84</v>
      </c>
      <c r="I164" s="22" t="s">
        <v>14</v>
      </c>
    </row>
    <row r="165" spans="1:9" s="24" customFormat="1" ht="30" customHeight="1" x14ac:dyDescent="0.25">
      <c r="A165" s="14" t="s">
        <v>563</v>
      </c>
      <c r="B165" s="15" t="s">
        <v>564</v>
      </c>
      <c r="C165" s="15" t="s">
        <v>565</v>
      </c>
      <c r="D165" s="22" t="s">
        <v>554</v>
      </c>
      <c r="E165" s="22" t="s">
        <v>559</v>
      </c>
      <c r="F165" s="29">
        <v>12100</v>
      </c>
      <c r="G165" s="29">
        <v>0</v>
      </c>
      <c r="H165" s="21">
        <f t="shared" si="6"/>
        <v>12100</v>
      </c>
      <c r="I165" s="22" t="s">
        <v>14</v>
      </c>
    </row>
    <row r="166" spans="1:9" s="24" customFormat="1" ht="30" customHeight="1" x14ac:dyDescent="0.25">
      <c r="A166" s="26" t="s">
        <v>566</v>
      </c>
      <c r="B166" s="19" t="s">
        <v>567</v>
      </c>
      <c r="C166" s="19" t="s">
        <v>568</v>
      </c>
      <c r="D166" s="22" t="s">
        <v>569</v>
      </c>
      <c r="E166" s="22" t="s">
        <v>570</v>
      </c>
      <c r="F166" s="12">
        <v>9680</v>
      </c>
      <c r="G166" s="29">
        <v>1500</v>
      </c>
      <c r="H166" s="21">
        <f t="shared" si="6"/>
        <v>11180</v>
      </c>
      <c r="I166" s="22" t="s">
        <v>14</v>
      </c>
    </row>
    <row r="167" spans="1:9" s="24" customFormat="1" ht="30" customHeight="1" x14ac:dyDescent="0.25">
      <c r="A167" s="26" t="s">
        <v>571</v>
      </c>
      <c r="B167" s="19" t="s">
        <v>572</v>
      </c>
      <c r="C167" s="19" t="s">
        <v>573</v>
      </c>
      <c r="D167" s="22" t="s">
        <v>569</v>
      </c>
      <c r="E167" s="22" t="s">
        <v>570</v>
      </c>
      <c r="F167" s="29">
        <v>8667.4500000000007</v>
      </c>
      <c r="G167" s="29">
        <v>1500</v>
      </c>
      <c r="H167" s="21">
        <f t="shared" si="6"/>
        <v>10167.450000000001</v>
      </c>
      <c r="I167" s="22" t="s">
        <v>14</v>
      </c>
    </row>
    <row r="168" spans="1:9" s="24" customFormat="1" ht="30" customHeight="1" x14ac:dyDescent="0.25">
      <c r="A168" s="26" t="s">
        <v>574</v>
      </c>
      <c r="B168" s="19" t="s">
        <v>575</v>
      </c>
      <c r="C168" s="19" t="s">
        <v>576</v>
      </c>
      <c r="D168" s="22" t="s">
        <v>569</v>
      </c>
      <c r="E168" s="22" t="s">
        <v>570</v>
      </c>
      <c r="F168" s="29">
        <v>8049.84</v>
      </c>
      <c r="G168" s="29">
        <v>1500</v>
      </c>
      <c r="H168" s="21">
        <f t="shared" si="6"/>
        <v>9549.84</v>
      </c>
      <c r="I168" s="22" t="s">
        <v>14</v>
      </c>
    </row>
    <row r="169" spans="1:9" s="24" customFormat="1" ht="30" customHeight="1" x14ac:dyDescent="0.25">
      <c r="A169" s="26" t="s">
        <v>577</v>
      </c>
      <c r="B169" s="19" t="s">
        <v>578</v>
      </c>
      <c r="C169" s="19" t="s">
        <v>579</v>
      </c>
      <c r="D169" s="22" t="s">
        <v>569</v>
      </c>
      <c r="E169" s="22" t="s">
        <v>570</v>
      </c>
      <c r="F169" s="38">
        <v>8049.84</v>
      </c>
      <c r="G169" s="29">
        <v>1500</v>
      </c>
      <c r="H169" s="21">
        <f t="shared" si="6"/>
        <v>9549.84</v>
      </c>
      <c r="I169" s="22" t="s">
        <v>14</v>
      </c>
    </row>
    <row r="170" spans="1:9" s="24" customFormat="1" ht="30" customHeight="1" x14ac:dyDescent="0.25">
      <c r="A170" s="26" t="s">
        <v>580</v>
      </c>
      <c r="B170" s="15" t="s">
        <v>581</v>
      </c>
      <c r="C170" s="15" t="s">
        <v>582</v>
      </c>
      <c r="D170" s="22" t="s">
        <v>583</v>
      </c>
      <c r="E170" s="36" t="s">
        <v>584</v>
      </c>
      <c r="F170" s="37">
        <v>23671.22</v>
      </c>
      <c r="G170" s="37">
        <v>4000</v>
      </c>
      <c r="H170" s="21">
        <f t="shared" si="6"/>
        <v>27671.22</v>
      </c>
      <c r="I170" s="22" t="s">
        <v>14</v>
      </c>
    </row>
    <row r="171" spans="1:9" s="24" customFormat="1" ht="30" customHeight="1" x14ac:dyDescent="0.25">
      <c r="A171" s="26" t="s">
        <v>585</v>
      </c>
      <c r="B171" s="15" t="s">
        <v>586</v>
      </c>
      <c r="C171" s="15" t="s">
        <v>587</v>
      </c>
      <c r="D171" s="22" t="s">
        <v>583</v>
      </c>
      <c r="E171" s="36" t="s">
        <v>588</v>
      </c>
      <c r="F171" s="53">
        <v>21000</v>
      </c>
      <c r="G171" s="37">
        <v>0</v>
      </c>
      <c r="H171" s="21">
        <f t="shared" si="6"/>
        <v>21000</v>
      </c>
      <c r="I171" s="22" t="s">
        <v>14</v>
      </c>
    </row>
    <row r="172" spans="1:9" s="24" customFormat="1" ht="30" customHeight="1" x14ac:dyDescent="0.25">
      <c r="A172" s="26" t="s">
        <v>589</v>
      </c>
      <c r="B172" s="15" t="s">
        <v>590</v>
      </c>
      <c r="C172" s="15" t="s">
        <v>591</v>
      </c>
      <c r="D172" s="22" t="s">
        <v>583</v>
      </c>
      <c r="E172" s="36" t="s">
        <v>588</v>
      </c>
      <c r="F172" s="12">
        <v>21000</v>
      </c>
      <c r="G172" s="37">
        <v>0</v>
      </c>
      <c r="H172" s="21">
        <f t="shared" si="6"/>
        <v>21000</v>
      </c>
      <c r="I172" s="22" t="s">
        <v>14</v>
      </c>
    </row>
    <row r="173" spans="1:9" s="24" customFormat="1" ht="30" customHeight="1" x14ac:dyDescent="0.25">
      <c r="A173" s="35" t="s">
        <v>592</v>
      </c>
      <c r="B173" s="19" t="s">
        <v>593</v>
      </c>
      <c r="C173" s="19" t="s">
        <v>594</v>
      </c>
      <c r="D173" s="22" t="s">
        <v>583</v>
      </c>
      <c r="E173" s="36" t="s">
        <v>588</v>
      </c>
      <c r="F173" s="37">
        <v>21000</v>
      </c>
      <c r="G173" s="37">
        <v>0</v>
      </c>
      <c r="H173" s="21">
        <f t="shared" si="6"/>
        <v>21000</v>
      </c>
      <c r="I173" s="22" t="s">
        <v>14</v>
      </c>
    </row>
    <row r="174" spans="1:9" s="24" customFormat="1" ht="30" customHeight="1" x14ac:dyDescent="0.25">
      <c r="A174" s="26" t="s">
        <v>595</v>
      </c>
      <c r="B174" s="19" t="s">
        <v>596</v>
      </c>
      <c r="C174" s="19" t="s">
        <v>597</v>
      </c>
      <c r="D174" s="22" t="s">
        <v>583</v>
      </c>
      <c r="E174" s="36" t="s">
        <v>598</v>
      </c>
      <c r="F174" s="16">
        <v>21000</v>
      </c>
      <c r="G174" s="37">
        <v>0</v>
      </c>
      <c r="H174" s="21">
        <f t="shared" si="6"/>
        <v>21000</v>
      </c>
      <c r="I174" s="22" t="s">
        <v>14</v>
      </c>
    </row>
    <row r="175" spans="1:9" s="24" customFormat="1" ht="30" customHeight="1" x14ac:dyDescent="0.25">
      <c r="A175" s="26" t="s">
        <v>599</v>
      </c>
      <c r="B175" s="19" t="s">
        <v>600</v>
      </c>
      <c r="C175" s="19" t="s">
        <v>601</v>
      </c>
      <c r="D175" s="22" t="s">
        <v>583</v>
      </c>
      <c r="E175" s="36" t="s">
        <v>588</v>
      </c>
      <c r="F175" s="33">
        <v>21000</v>
      </c>
      <c r="G175" s="37">
        <v>0</v>
      </c>
      <c r="H175" s="21">
        <f t="shared" si="6"/>
        <v>21000</v>
      </c>
      <c r="I175" s="22" t="s">
        <v>14</v>
      </c>
    </row>
    <row r="176" spans="1:9" s="24" customFormat="1" ht="30" customHeight="1" x14ac:dyDescent="0.25">
      <c r="A176" s="26" t="s">
        <v>602</v>
      </c>
      <c r="B176" s="19" t="s">
        <v>603</v>
      </c>
      <c r="C176" s="19" t="s">
        <v>604</v>
      </c>
      <c r="D176" s="22" t="s">
        <v>583</v>
      </c>
      <c r="E176" s="36" t="s">
        <v>588</v>
      </c>
      <c r="F176" s="33">
        <v>21000</v>
      </c>
      <c r="G176" s="37">
        <v>500</v>
      </c>
      <c r="H176" s="21">
        <f t="shared" si="6"/>
        <v>21500</v>
      </c>
      <c r="I176" s="22" t="s">
        <v>14</v>
      </c>
    </row>
    <row r="177" spans="1:9" s="24" customFormat="1" ht="30" customHeight="1" x14ac:dyDescent="0.25">
      <c r="A177" s="11" t="s">
        <v>605</v>
      </c>
      <c r="B177" s="19" t="s">
        <v>606</v>
      </c>
      <c r="C177" s="19" t="s">
        <v>607</v>
      </c>
      <c r="D177" s="22" t="s">
        <v>583</v>
      </c>
      <c r="E177" s="36" t="s">
        <v>588</v>
      </c>
      <c r="F177" s="33">
        <v>21000</v>
      </c>
      <c r="G177" s="37">
        <v>0</v>
      </c>
      <c r="H177" s="21">
        <f t="shared" si="6"/>
        <v>21000</v>
      </c>
      <c r="I177" s="22" t="s">
        <v>14</v>
      </c>
    </row>
    <row r="178" spans="1:9" s="24" customFormat="1" ht="30" customHeight="1" x14ac:dyDescent="0.25">
      <c r="A178" s="11" t="s">
        <v>608</v>
      </c>
      <c r="B178" s="19" t="s">
        <v>609</v>
      </c>
      <c r="C178" s="19" t="s">
        <v>610</v>
      </c>
      <c r="D178" s="22" t="s">
        <v>583</v>
      </c>
      <c r="E178" s="36" t="s">
        <v>588</v>
      </c>
      <c r="F178" s="33">
        <v>8181.79</v>
      </c>
      <c r="G178" s="37">
        <v>1500</v>
      </c>
      <c r="H178" s="21">
        <f t="shared" si="6"/>
        <v>9681.7900000000009</v>
      </c>
      <c r="I178" s="22" t="s">
        <v>14</v>
      </c>
    </row>
    <row r="179" spans="1:9" s="24" customFormat="1" ht="30" customHeight="1" x14ac:dyDescent="0.25">
      <c r="A179" s="11" t="s">
        <v>611</v>
      </c>
      <c r="B179" s="19" t="s">
        <v>612</v>
      </c>
      <c r="C179" s="19" t="s">
        <v>613</v>
      </c>
      <c r="D179" s="22" t="s">
        <v>583</v>
      </c>
      <c r="E179" s="36" t="s">
        <v>588</v>
      </c>
      <c r="F179" s="33">
        <v>8049.84</v>
      </c>
      <c r="G179" s="37">
        <v>500</v>
      </c>
      <c r="H179" s="21">
        <f t="shared" si="6"/>
        <v>8549.84</v>
      </c>
      <c r="I179" s="22" t="s">
        <v>14</v>
      </c>
    </row>
    <row r="180" spans="1:9" s="24" customFormat="1" ht="30" customHeight="1" x14ac:dyDescent="0.25">
      <c r="A180" s="11" t="s">
        <v>614</v>
      </c>
      <c r="B180" s="19" t="s">
        <v>615</v>
      </c>
      <c r="C180" s="19" t="s">
        <v>616</v>
      </c>
      <c r="D180" s="22" t="s">
        <v>583</v>
      </c>
      <c r="E180" s="36" t="s">
        <v>617</v>
      </c>
      <c r="F180" s="23">
        <v>14520</v>
      </c>
      <c r="G180" s="37">
        <v>3000</v>
      </c>
      <c r="H180" s="21">
        <f t="shared" si="6"/>
        <v>17520</v>
      </c>
      <c r="I180" s="22" t="s">
        <v>14</v>
      </c>
    </row>
    <row r="181" spans="1:9" s="24" customFormat="1" ht="30" customHeight="1" x14ac:dyDescent="0.25">
      <c r="A181" s="11" t="s">
        <v>618</v>
      </c>
      <c r="B181" s="19" t="s">
        <v>619</v>
      </c>
      <c r="C181" s="19" t="s">
        <v>620</v>
      </c>
      <c r="D181" s="22" t="s">
        <v>583</v>
      </c>
      <c r="E181" s="36" t="s">
        <v>588</v>
      </c>
      <c r="F181" s="33">
        <v>8049.84</v>
      </c>
      <c r="G181" s="37">
        <v>3681.96</v>
      </c>
      <c r="H181" s="21">
        <f t="shared" si="6"/>
        <v>11731.8</v>
      </c>
      <c r="I181" s="22" t="s">
        <v>14</v>
      </c>
    </row>
    <row r="182" spans="1:9" s="24" customFormat="1" ht="30" customHeight="1" x14ac:dyDescent="0.25">
      <c r="A182" s="14" t="s">
        <v>621</v>
      </c>
      <c r="B182" s="15" t="s">
        <v>622</v>
      </c>
      <c r="C182" s="15" t="s">
        <v>623</v>
      </c>
      <c r="D182" s="22" t="s">
        <v>269</v>
      </c>
      <c r="E182" s="22" t="s">
        <v>624</v>
      </c>
      <c r="F182" s="12">
        <v>16438.349999999999</v>
      </c>
      <c r="G182" s="29">
        <v>0</v>
      </c>
      <c r="H182" s="21">
        <f>+Tabla14[[#This Row],[COMPLETIVO A SUELDO]]+Tabla14[[#This Row],[SUELDO BASE]]</f>
        <v>16438.349999999999</v>
      </c>
      <c r="I182" s="22" t="s">
        <v>14</v>
      </c>
    </row>
    <row r="183" spans="1:9" s="13" customFormat="1" ht="30" customHeight="1" x14ac:dyDescent="0.25">
      <c r="A183" s="14" t="s">
        <v>625</v>
      </c>
      <c r="B183" s="15" t="s">
        <v>626</v>
      </c>
      <c r="C183" s="15" t="s">
        <v>627</v>
      </c>
      <c r="D183" s="22" t="s">
        <v>628</v>
      </c>
      <c r="E183" s="22" t="s">
        <v>629</v>
      </c>
      <c r="F183" s="29">
        <v>10189.030000000001</v>
      </c>
      <c r="G183" s="29">
        <v>1200</v>
      </c>
      <c r="H183" s="21">
        <f>+Tabla14[[#This Row],[COMPLETIVO A SUELDO]]+Tabla14[[#This Row],[SUELDO BASE]]</f>
        <v>11389.03</v>
      </c>
      <c r="I183" s="11" t="s">
        <v>14</v>
      </c>
    </row>
    <row r="184" spans="1:9" s="13" customFormat="1" ht="30" customHeight="1" x14ac:dyDescent="0.25">
      <c r="A184" s="14" t="s">
        <v>630</v>
      </c>
      <c r="B184" s="19" t="s">
        <v>631</v>
      </c>
      <c r="C184" s="19" t="s">
        <v>632</v>
      </c>
      <c r="D184" s="22" t="s">
        <v>633</v>
      </c>
      <c r="E184" s="22" t="s">
        <v>634</v>
      </c>
      <c r="F184" s="29">
        <v>14794.46</v>
      </c>
      <c r="G184" s="29">
        <v>0</v>
      </c>
      <c r="H184" s="21">
        <f t="shared" ref="H184:H190" si="7">+G184+F184</f>
        <v>14794.46</v>
      </c>
      <c r="I184" s="22" t="s">
        <v>14</v>
      </c>
    </row>
    <row r="185" spans="1:9" s="13" customFormat="1" ht="30" customHeight="1" x14ac:dyDescent="0.25">
      <c r="A185" s="11" t="s">
        <v>635</v>
      </c>
      <c r="B185" s="19" t="s">
        <v>636</v>
      </c>
      <c r="C185" s="19" t="s">
        <v>637</v>
      </c>
      <c r="D185" s="22" t="s">
        <v>638</v>
      </c>
      <c r="E185" s="22" t="s">
        <v>639</v>
      </c>
      <c r="F185" s="17">
        <v>15371.37</v>
      </c>
      <c r="G185" s="29">
        <v>0</v>
      </c>
      <c r="H185" s="21">
        <f t="shared" si="7"/>
        <v>15371.37</v>
      </c>
      <c r="I185" s="22" t="s">
        <v>14</v>
      </c>
    </row>
    <row r="186" spans="1:9" s="13" customFormat="1" ht="30" customHeight="1" x14ac:dyDescent="0.25">
      <c r="A186" s="28" t="s">
        <v>640</v>
      </c>
      <c r="B186" s="19" t="s">
        <v>641</v>
      </c>
      <c r="C186" s="19" t="s">
        <v>642</v>
      </c>
      <c r="D186" s="22" t="s">
        <v>643</v>
      </c>
      <c r="E186" s="22" t="s">
        <v>644</v>
      </c>
      <c r="F186" s="17">
        <v>8049.84</v>
      </c>
      <c r="G186" s="29">
        <v>2000</v>
      </c>
      <c r="H186" s="21">
        <f t="shared" si="7"/>
        <v>10049.84</v>
      </c>
      <c r="I186" s="22" t="s">
        <v>14</v>
      </c>
    </row>
    <row r="187" spans="1:9" s="24" customFormat="1" ht="30" customHeight="1" x14ac:dyDescent="0.25">
      <c r="A187" s="54" t="s">
        <v>645</v>
      </c>
      <c r="B187" s="19" t="s">
        <v>646</v>
      </c>
      <c r="C187" s="19" t="s">
        <v>647</v>
      </c>
      <c r="D187" s="22" t="s">
        <v>643</v>
      </c>
      <c r="E187" s="22" t="s">
        <v>644</v>
      </c>
      <c r="F187" s="23">
        <v>11939.07</v>
      </c>
      <c r="G187" s="29">
        <v>0</v>
      </c>
      <c r="H187" s="21">
        <f t="shared" si="7"/>
        <v>11939.07</v>
      </c>
      <c r="I187" s="22" t="s">
        <v>14</v>
      </c>
    </row>
    <row r="188" spans="1:9" s="24" customFormat="1" ht="30" customHeight="1" x14ac:dyDescent="0.25">
      <c r="A188" s="54" t="s">
        <v>648</v>
      </c>
      <c r="B188" s="19" t="s">
        <v>649</v>
      </c>
      <c r="C188" s="19" t="s">
        <v>650</v>
      </c>
      <c r="D188" s="22" t="s">
        <v>643</v>
      </c>
      <c r="E188" s="22" t="s">
        <v>644</v>
      </c>
      <c r="F188" s="17">
        <v>14520</v>
      </c>
      <c r="G188" s="29">
        <v>0</v>
      </c>
      <c r="H188" s="21">
        <f t="shared" si="7"/>
        <v>14520</v>
      </c>
      <c r="I188" s="22" t="s">
        <v>14</v>
      </c>
    </row>
    <row r="189" spans="1:9" s="24" customFormat="1" ht="30" customHeight="1" x14ac:dyDescent="0.25">
      <c r="A189" s="54" t="s">
        <v>651</v>
      </c>
      <c r="B189" s="19" t="s">
        <v>652</v>
      </c>
      <c r="C189" s="19" t="s">
        <v>653</v>
      </c>
      <c r="D189" s="22" t="s">
        <v>643</v>
      </c>
      <c r="E189" s="22" t="s">
        <v>644</v>
      </c>
      <c r="F189" s="17">
        <v>15344.8</v>
      </c>
      <c r="G189" s="29">
        <v>0</v>
      </c>
      <c r="H189" s="21">
        <f t="shared" si="7"/>
        <v>15344.8</v>
      </c>
      <c r="I189" s="22" t="s">
        <v>14</v>
      </c>
    </row>
    <row r="190" spans="1:9" s="24" customFormat="1" ht="30" customHeight="1" x14ac:dyDescent="0.25">
      <c r="A190" s="11" t="s">
        <v>654</v>
      </c>
      <c r="B190" s="19" t="s">
        <v>655</v>
      </c>
      <c r="C190" s="19" t="s">
        <v>656</v>
      </c>
      <c r="D190" s="22" t="s">
        <v>657</v>
      </c>
      <c r="E190" s="22" t="s">
        <v>658</v>
      </c>
      <c r="F190" s="29">
        <v>14520</v>
      </c>
      <c r="G190" s="29">
        <v>0</v>
      </c>
      <c r="H190" s="21">
        <f t="shared" si="7"/>
        <v>14520</v>
      </c>
      <c r="I190" s="22" t="s">
        <v>14</v>
      </c>
    </row>
    <row r="191" spans="1:9" s="24" customFormat="1" ht="30" customHeight="1" x14ac:dyDescent="0.25">
      <c r="A191" s="54" t="s">
        <v>659</v>
      </c>
      <c r="B191" s="19" t="s">
        <v>660</v>
      </c>
      <c r="C191" s="19" t="s">
        <v>661</v>
      </c>
      <c r="D191" s="22" t="s">
        <v>662</v>
      </c>
      <c r="E191" s="22" t="s">
        <v>663</v>
      </c>
      <c r="F191" s="12">
        <v>8049.84</v>
      </c>
      <c r="G191" s="29">
        <v>3000</v>
      </c>
      <c r="H191" s="21">
        <f>+Tabla14[[#This Row],[COMPLETIVO A SUELDO]]+Tabla14[[#This Row],[SUELDO BASE]]</f>
        <v>11049.84</v>
      </c>
      <c r="I191" s="22" t="s">
        <v>14</v>
      </c>
    </row>
    <row r="192" spans="1:9" s="24" customFormat="1" ht="30" customHeight="1" x14ac:dyDescent="0.25">
      <c r="A192" s="11" t="s">
        <v>664</v>
      </c>
      <c r="B192" s="19" t="s">
        <v>665</v>
      </c>
      <c r="C192" s="19" t="s">
        <v>666</v>
      </c>
      <c r="D192" s="22" t="s">
        <v>662</v>
      </c>
      <c r="E192" s="22" t="s">
        <v>61</v>
      </c>
      <c r="F192" s="29">
        <v>8049.84</v>
      </c>
      <c r="G192" s="29">
        <v>1500</v>
      </c>
      <c r="H192" s="21">
        <f t="shared" ref="H192:H199" si="8">+G192+F192</f>
        <v>9549.84</v>
      </c>
      <c r="I192" s="22" t="s">
        <v>14</v>
      </c>
    </row>
    <row r="193" spans="1:9" s="24" customFormat="1" ht="30" customHeight="1" x14ac:dyDescent="0.25">
      <c r="A193" s="11" t="s">
        <v>667</v>
      </c>
      <c r="B193" s="19" t="s">
        <v>668</v>
      </c>
      <c r="C193" s="19" t="s">
        <v>669</v>
      </c>
      <c r="D193" s="22" t="s">
        <v>662</v>
      </c>
      <c r="E193" s="22" t="s">
        <v>670</v>
      </c>
      <c r="F193" s="17">
        <v>11207.93</v>
      </c>
      <c r="G193" s="29">
        <v>0</v>
      </c>
      <c r="H193" s="21">
        <f t="shared" si="8"/>
        <v>11207.93</v>
      </c>
      <c r="I193" s="22" t="s">
        <v>14</v>
      </c>
    </row>
    <row r="194" spans="1:9" s="24" customFormat="1" ht="30" customHeight="1" x14ac:dyDescent="0.25">
      <c r="A194" s="26" t="s">
        <v>671</v>
      </c>
      <c r="B194" s="19" t="s">
        <v>672</v>
      </c>
      <c r="C194" s="19" t="s">
        <v>673</v>
      </c>
      <c r="D194" s="22" t="s">
        <v>662</v>
      </c>
      <c r="E194" s="22" t="s">
        <v>61</v>
      </c>
      <c r="F194" s="23">
        <v>11207.93</v>
      </c>
      <c r="G194" s="29">
        <v>5000</v>
      </c>
      <c r="H194" s="21">
        <f t="shared" si="8"/>
        <v>16207.93</v>
      </c>
      <c r="I194" s="22" t="s">
        <v>14</v>
      </c>
    </row>
    <row r="195" spans="1:9" s="24" customFormat="1" ht="30" customHeight="1" x14ac:dyDescent="0.25">
      <c r="A195" s="11" t="s">
        <v>674</v>
      </c>
      <c r="B195" s="19" t="s">
        <v>675</v>
      </c>
      <c r="C195" s="19" t="s">
        <v>676</v>
      </c>
      <c r="D195" s="22" t="s">
        <v>677</v>
      </c>
      <c r="E195" s="22" t="s">
        <v>291</v>
      </c>
      <c r="F195" s="17">
        <v>13290.4</v>
      </c>
      <c r="G195" s="29">
        <v>2000</v>
      </c>
      <c r="H195" s="21">
        <f t="shared" si="8"/>
        <v>15290.4</v>
      </c>
      <c r="I195" s="22" t="s">
        <v>14</v>
      </c>
    </row>
    <row r="196" spans="1:9" s="24" customFormat="1" ht="30" customHeight="1" x14ac:dyDescent="0.25">
      <c r="A196" s="26" t="s">
        <v>678</v>
      </c>
      <c r="B196" s="19" t="s">
        <v>679</v>
      </c>
      <c r="C196" s="19" t="s">
        <v>680</v>
      </c>
      <c r="D196" s="22" t="s">
        <v>681</v>
      </c>
      <c r="E196" s="22" t="s">
        <v>682</v>
      </c>
      <c r="F196" s="29">
        <v>8049.84</v>
      </c>
      <c r="G196" s="29">
        <v>3000</v>
      </c>
      <c r="H196" s="21">
        <f t="shared" si="8"/>
        <v>11049.84</v>
      </c>
      <c r="I196" s="22" t="s">
        <v>14</v>
      </c>
    </row>
    <row r="197" spans="1:9" s="24" customFormat="1" ht="30" customHeight="1" x14ac:dyDescent="0.25">
      <c r="A197" s="34" t="s">
        <v>683</v>
      </c>
      <c r="B197" s="19" t="s">
        <v>684</v>
      </c>
      <c r="C197" s="19" t="s">
        <v>685</v>
      </c>
      <c r="D197" s="31" t="s">
        <v>686</v>
      </c>
      <c r="E197" s="31" t="s">
        <v>687</v>
      </c>
      <c r="F197" s="23">
        <v>8049.84</v>
      </c>
      <c r="G197" s="32">
        <v>0</v>
      </c>
      <c r="H197" s="21">
        <f t="shared" si="8"/>
        <v>8049.84</v>
      </c>
      <c r="I197" s="22" t="s">
        <v>14</v>
      </c>
    </row>
    <row r="198" spans="1:9" s="24" customFormat="1" ht="30" customHeight="1" x14ac:dyDescent="0.25">
      <c r="A198" s="34" t="s">
        <v>688</v>
      </c>
      <c r="B198" s="19" t="s">
        <v>689</v>
      </c>
      <c r="C198" s="19" t="s">
        <v>690</v>
      </c>
      <c r="D198" s="31" t="s">
        <v>686</v>
      </c>
      <c r="E198" s="31" t="s">
        <v>687</v>
      </c>
      <c r="F198" s="17">
        <v>9153.14</v>
      </c>
      <c r="G198" s="32">
        <v>0</v>
      </c>
      <c r="H198" s="21">
        <f t="shared" si="8"/>
        <v>9153.14</v>
      </c>
      <c r="I198" s="22" t="s">
        <v>14</v>
      </c>
    </row>
    <row r="199" spans="1:9" s="24" customFormat="1" ht="30" customHeight="1" x14ac:dyDescent="0.25">
      <c r="A199" s="14" t="s">
        <v>691</v>
      </c>
      <c r="B199" s="15" t="s">
        <v>692</v>
      </c>
      <c r="C199" s="15" t="s">
        <v>693</v>
      </c>
      <c r="D199" s="19" t="s">
        <v>694</v>
      </c>
      <c r="E199" s="19" t="s">
        <v>695</v>
      </c>
      <c r="F199" s="17">
        <v>11207.93</v>
      </c>
      <c r="G199" s="21">
        <v>0</v>
      </c>
      <c r="H199" s="21">
        <f t="shared" si="8"/>
        <v>11207.93</v>
      </c>
      <c r="I199" s="22" t="s">
        <v>14</v>
      </c>
    </row>
    <row r="200" spans="1:9" ht="30" customHeight="1" x14ac:dyDescent="0.25">
      <c r="A200" s="55" t="s">
        <v>696</v>
      </c>
      <c r="B200" s="54" t="s">
        <v>697</v>
      </c>
      <c r="C200" s="54" t="s">
        <v>698</v>
      </c>
      <c r="D200" s="54" t="s">
        <v>699</v>
      </c>
      <c r="E200" s="54" t="s">
        <v>700</v>
      </c>
      <c r="F200" s="25">
        <v>32330.15</v>
      </c>
      <c r="G200" s="25">
        <v>0</v>
      </c>
      <c r="H200" s="25">
        <f t="shared" ref="H200:H208" si="9">G200+F200</f>
        <v>32330.15</v>
      </c>
      <c r="I200" s="22" t="s">
        <v>14</v>
      </c>
    </row>
    <row r="201" spans="1:9" ht="30" customHeight="1" x14ac:dyDescent="0.25">
      <c r="A201" s="55" t="s">
        <v>701</v>
      </c>
      <c r="B201" s="54" t="s">
        <v>702</v>
      </c>
      <c r="C201" s="54" t="s">
        <v>703</v>
      </c>
      <c r="D201" s="54" t="s">
        <v>699</v>
      </c>
      <c r="E201" s="54" t="s">
        <v>704</v>
      </c>
      <c r="F201" s="25">
        <v>30863.07</v>
      </c>
      <c r="G201" s="25">
        <v>0</v>
      </c>
      <c r="H201" s="25">
        <f t="shared" si="9"/>
        <v>30863.07</v>
      </c>
      <c r="I201" s="22" t="s">
        <v>14</v>
      </c>
    </row>
    <row r="202" spans="1:9" ht="30" customHeight="1" x14ac:dyDescent="0.2">
      <c r="A202" s="55" t="s">
        <v>705</v>
      </c>
      <c r="B202" s="54" t="s">
        <v>706</v>
      </c>
      <c r="C202" s="54" t="s">
        <v>707</v>
      </c>
      <c r="D202" s="54" t="s">
        <v>694</v>
      </c>
      <c r="E202" s="54" t="s">
        <v>708</v>
      </c>
      <c r="F202" s="42">
        <v>31613.5</v>
      </c>
      <c r="G202" s="25">
        <v>0</v>
      </c>
      <c r="H202" s="25">
        <f t="shared" si="9"/>
        <v>31613.5</v>
      </c>
      <c r="I202" s="22" t="s">
        <v>14</v>
      </c>
    </row>
    <row r="203" spans="1:9" ht="30" customHeight="1" x14ac:dyDescent="0.25">
      <c r="A203" s="56" t="s">
        <v>709</v>
      </c>
      <c r="B203" s="54" t="s">
        <v>567</v>
      </c>
      <c r="C203" s="54" t="s">
        <v>710</v>
      </c>
      <c r="D203" s="54" t="s">
        <v>699</v>
      </c>
      <c r="E203" s="54" t="s">
        <v>708</v>
      </c>
      <c r="F203" s="25">
        <v>28990</v>
      </c>
      <c r="G203" s="25">
        <v>0</v>
      </c>
      <c r="H203" s="25">
        <f t="shared" si="9"/>
        <v>28990</v>
      </c>
      <c r="I203" s="22" t="s">
        <v>14</v>
      </c>
    </row>
    <row r="204" spans="1:9" s="57" customFormat="1" ht="30" customHeight="1" x14ac:dyDescent="0.25">
      <c r="A204" s="55" t="s">
        <v>711</v>
      </c>
      <c r="B204" s="54" t="s">
        <v>712</v>
      </c>
      <c r="C204" s="54" t="s">
        <v>713</v>
      </c>
      <c r="D204" s="54" t="s">
        <v>699</v>
      </c>
      <c r="E204" s="54" t="s">
        <v>714</v>
      </c>
      <c r="F204" s="25">
        <v>28990</v>
      </c>
      <c r="G204" s="25">
        <v>0</v>
      </c>
      <c r="H204" s="25">
        <f t="shared" si="9"/>
        <v>28990</v>
      </c>
      <c r="I204" s="22" t="s">
        <v>14</v>
      </c>
    </row>
    <row r="205" spans="1:9" ht="30" customHeight="1" x14ac:dyDescent="0.25">
      <c r="A205" s="56" t="s">
        <v>715</v>
      </c>
      <c r="B205" s="54" t="s">
        <v>586</v>
      </c>
      <c r="C205" s="54" t="s">
        <v>716</v>
      </c>
      <c r="D205" s="54" t="s">
        <v>699</v>
      </c>
      <c r="E205" s="54" t="s">
        <v>714</v>
      </c>
      <c r="F205" s="25">
        <v>33423.72</v>
      </c>
      <c r="G205" s="25">
        <v>0</v>
      </c>
      <c r="H205" s="25">
        <f t="shared" si="9"/>
        <v>33423.72</v>
      </c>
      <c r="I205" s="22" t="s">
        <v>14</v>
      </c>
    </row>
    <row r="206" spans="1:9" ht="30" customHeight="1" x14ac:dyDescent="0.25">
      <c r="A206" s="55" t="s">
        <v>717</v>
      </c>
      <c r="B206" s="54" t="s">
        <v>567</v>
      </c>
      <c r="C206" s="54" t="s">
        <v>718</v>
      </c>
      <c r="D206" s="54" t="s">
        <v>699</v>
      </c>
      <c r="E206" s="54" t="s">
        <v>719</v>
      </c>
      <c r="F206" s="25">
        <v>31718.44</v>
      </c>
      <c r="G206" s="25">
        <v>0</v>
      </c>
      <c r="H206" s="25">
        <f t="shared" si="9"/>
        <v>31718.44</v>
      </c>
      <c r="I206" s="22" t="s">
        <v>14</v>
      </c>
    </row>
    <row r="207" spans="1:9" ht="30" customHeight="1" x14ac:dyDescent="0.25">
      <c r="A207" s="58" t="s">
        <v>720</v>
      </c>
      <c r="B207" s="54" t="s">
        <v>721</v>
      </c>
      <c r="C207" s="54" t="s">
        <v>722</v>
      </c>
      <c r="D207" s="54" t="s">
        <v>643</v>
      </c>
      <c r="E207" s="54" t="s">
        <v>723</v>
      </c>
      <c r="F207" s="25">
        <v>30671.19</v>
      </c>
      <c r="G207" s="25">
        <v>0</v>
      </c>
      <c r="H207" s="25">
        <f t="shared" si="9"/>
        <v>30671.19</v>
      </c>
      <c r="I207" s="22" t="s">
        <v>14</v>
      </c>
    </row>
    <row r="208" spans="1:9" ht="30" customHeight="1" x14ac:dyDescent="0.25">
      <c r="A208" s="59" t="s">
        <v>724</v>
      </c>
      <c r="B208" s="54" t="s">
        <v>725</v>
      </c>
      <c r="C208" s="54" t="s">
        <v>726</v>
      </c>
      <c r="D208" s="54" t="s">
        <v>662</v>
      </c>
      <c r="E208" s="40" t="s">
        <v>727</v>
      </c>
      <c r="F208" s="25">
        <v>33192.99</v>
      </c>
      <c r="G208" s="60">
        <v>0</v>
      </c>
      <c r="H208" s="25">
        <f t="shared" si="9"/>
        <v>33192.99</v>
      </c>
      <c r="I208" s="22" t="s">
        <v>14</v>
      </c>
    </row>
    <row r="209" spans="1:9" hidden="1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ht="30" customHeight="1" x14ac:dyDescent="0.2">
      <c r="A210" s="61" t="s">
        <v>728</v>
      </c>
      <c r="B210" s="14" t="s">
        <v>454</v>
      </c>
      <c r="C210" s="14" t="s">
        <v>729</v>
      </c>
      <c r="D210" s="11" t="s">
        <v>643</v>
      </c>
      <c r="E210" s="14" t="s">
        <v>730</v>
      </c>
      <c r="F210" s="25">
        <v>48919.07</v>
      </c>
      <c r="G210" s="42">
        <v>0</v>
      </c>
      <c r="H210" s="62">
        <v>48919.07</v>
      </c>
      <c r="I210" s="63" t="s">
        <v>14</v>
      </c>
    </row>
    <row r="211" spans="1:9" ht="30" customHeight="1" x14ac:dyDescent="0.2">
      <c r="A211" s="61" t="s">
        <v>731</v>
      </c>
      <c r="B211" s="14" t="s">
        <v>732</v>
      </c>
      <c r="C211" s="14" t="s">
        <v>733</v>
      </c>
      <c r="D211" s="11" t="s">
        <v>643</v>
      </c>
      <c r="E211" s="14" t="s">
        <v>734</v>
      </c>
      <c r="F211" s="25">
        <v>44990.67</v>
      </c>
      <c r="G211" s="42">
        <v>0</v>
      </c>
      <c r="H211" s="62">
        <v>44990.67</v>
      </c>
      <c r="I211" s="63" t="s">
        <v>14</v>
      </c>
    </row>
    <row r="212" spans="1:9" ht="30" customHeight="1" x14ac:dyDescent="0.2">
      <c r="A212" s="61" t="s">
        <v>735</v>
      </c>
      <c r="B212" s="14" t="s">
        <v>736</v>
      </c>
      <c r="C212" s="14" t="s">
        <v>737</v>
      </c>
      <c r="D212" s="11" t="s">
        <v>643</v>
      </c>
      <c r="E212" s="14" t="s">
        <v>738</v>
      </c>
      <c r="F212" s="25">
        <v>27143.47</v>
      </c>
      <c r="G212" s="42">
        <v>0</v>
      </c>
      <c r="H212" s="62">
        <v>27143.47</v>
      </c>
      <c r="I212" s="63" t="s">
        <v>14</v>
      </c>
    </row>
    <row r="213" spans="1:9" ht="30" customHeight="1" x14ac:dyDescent="0.2">
      <c r="A213" s="61" t="s">
        <v>739</v>
      </c>
      <c r="B213" s="14" t="s">
        <v>740</v>
      </c>
      <c r="C213" s="14" t="s">
        <v>741</v>
      </c>
      <c r="D213" s="11" t="s">
        <v>643</v>
      </c>
      <c r="E213" s="14" t="s">
        <v>742</v>
      </c>
      <c r="F213" s="25">
        <v>41016.9</v>
      </c>
      <c r="G213" s="42">
        <v>0</v>
      </c>
      <c r="H213" s="62">
        <v>41016.9</v>
      </c>
      <c r="I213" s="63" t="s">
        <v>14</v>
      </c>
    </row>
    <row r="214" spans="1:9" ht="30" customHeight="1" x14ac:dyDescent="0.2">
      <c r="A214" s="61" t="s">
        <v>743</v>
      </c>
      <c r="B214" s="14" t="s">
        <v>744</v>
      </c>
      <c r="C214" s="14" t="s">
        <v>745</v>
      </c>
      <c r="D214" s="11" t="s">
        <v>643</v>
      </c>
      <c r="E214" s="14" t="s">
        <v>738</v>
      </c>
      <c r="F214" s="25">
        <v>35597.26</v>
      </c>
      <c r="G214" s="42">
        <v>0</v>
      </c>
      <c r="H214" s="62">
        <v>35597.26</v>
      </c>
      <c r="I214" s="63" t="s">
        <v>14</v>
      </c>
    </row>
    <row r="215" spans="1:9" ht="30" customHeight="1" x14ac:dyDescent="0.2">
      <c r="A215" s="64" t="s">
        <v>746</v>
      </c>
      <c r="B215" s="14" t="s">
        <v>747</v>
      </c>
      <c r="C215" s="14" t="s">
        <v>748</v>
      </c>
      <c r="D215" s="11" t="s">
        <v>643</v>
      </c>
      <c r="E215" s="14" t="s">
        <v>738</v>
      </c>
      <c r="F215" s="25">
        <v>36664.46</v>
      </c>
      <c r="G215" s="42">
        <v>0</v>
      </c>
      <c r="H215" s="62">
        <v>36664.46</v>
      </c>
      <c r="I215" s="63" t="s">
        <v>14</v>
      </c>
    </row>
    <row r="216" spans="1:9" ht="30" customHeight="1" x14ac:dyDescent="0.2">
      <c r="A216" s="61" t="s">
        <v>749</v>
      </c>
      <c r="B216" s="14" t="s">
        <v>750</v>
      </c>
      <c r="C216" s="14" t="s">
        <v>751</v>
      </c>
      <c r="D216" s="11" t="s">
        <v>643</v>
      </c>
      <c r="E216" s="14" t="s">
        <v>738</v>
      </c>
      <c r="F216" s="25">
        <v>33371.980000000003</v>
      </c>
      <c r="G216" s="42">
        <v>0</v>
      </c>
      <c r="H216" s="62">
        <v>33371.980000000003</v>
      </c>
      <c r="I216" s="63" t="s">
        <v>14</v>
      </c>
    </row>
    <row r="217" spans="1:9" ht="30" customHeight="1" x14ac:dyDescent="0.2">
      <c r="A217" s="61" t="s">
        <v>752</v>
      </c>
      <c r="B217" s="14" t="s">
        <v>753</v>
      </c>
      <c r="C217" s="14" t="s">
        <v>534</v>
      </c>
      <c r="D217" s="11" t="s">
        <v>643</v>
      </c>
      <c r="E217" s="14" t="s">
        <v>738</v>
      </c>
      <c r="F217" s="25">
        <v>31177</v>
      </c>
      <c r="G217" s="42">
        <v>0</v>
      </c>
      <c r="H217" s="62">
        <v>31177</v>
      </c>
      <c r="I217" s="63" t="s">
        <v>14</v>
      </c>
    </row>
    <row r="218" spans="1:9" ht="30" customHeight="1" x14ac:dyDescent="0.2">
      <c r="A218" s="61" t="s">
        <v>754</v>
      </c>
      <c r="B218" s="14" t="s">
        <v>755</v>
      </c>
      <c r="C218" s="14" t="s">
        <v>756</v>
      </c>
      <c r="D218" s="11" t="s">
        <v>643</v>
      </c>
      <c r="E218" s="14" t="s">
        <v>738</v>
      </c>
      <c r="F218" s="25">
        <v>33796.31</v>
      </c>
      <c r="G218" s="42">
        <v>0</v>
      </c>
      <c r="H218" s="62">
        <v>33796.31</v>
      </c>
      <c r="I218" s="63" t="s">
        <v>14</v>
      </c>
    </row>
    <row r="219" spans="1:9" ht="30" customHeight="1" x14ac:dyDescent="0.2">
      <c r="A219" s="61" t="s">
        <v>757</v>
      </c>
      <c r="B219" s="14" t="s">
        <v>758</v>
      </c>
      <c r="C219" s="14" t="s">
        <v>759</v>
      </c>
      <c r="D219" s="11" t="s">
        <v>643</v>
      </c>
      <c r="E219" s="14" t="s">
        <v>760</v>
      </c>
      <c r="F219" s="25">
        <v>42502.45</v>
      </c>
      <c r="G219" s="42">
        <v>0</v>
      </c>
      <c r="H219" s="62">
        <v>42502.45</v>
      </c>
      <c r="I219" s="63" t="s">
        <v>14</v>
      </c>
    </row>
    <row r="220" spans="1:9" ht="30" customHeight="1" x14ac:dyDescent="0.2">
      <c r="A220" s="61" t="s">
        <v>761</v>
      </c>
      <c r="B220" s="14" t="s">
        <v>762</v>
      </c>
      <c r="C220" s="14" t="s">
        <v>763</v>
      </c>
      <c r="D220" s="11" t="s">
        <v>643</v>
      </c>
      <c r="E220" s="14" t="s">
        <v>764</v>
      </c>
      <c r="F220" s="25">
        <v>34953.31</v>
      </c>
      <c r="G220" s="42">
        <v>0</v>
      </c>
      <c r="H220" s="62">
        <v>34953.31</v>
      </c>
      <c r="I220" s="63" t="s">
        <v>14</v>
      </c>
    </row>
    <row r="221" spans="1:9" ht="30" customHeight="1" x14ac:dyDescent="0.2">
      <c r="A221" s="61" t="s">
        <v>765</v>
      </c>
      <c r="B221" s="14" t="s">
        <v>766</v>
      </c>
      <c r="C221" s="14" t="s">
        <v>767</v>
      </c>
      <c r="D221" s="11" t="s">
        <v>643</v>
      </c>
      <c r="E221" s="14" t="s">
        <v>768</v>
      </c>
      <c r="F221" s="25">
        <v>43987.94</v>
      </c>
      <c r="G221" s="42">
        <v>0</v>
      </c>
      <c r="H221" s="62">
        <v>43987.94</v>
      </c>
      <c r="I221" s="63" t="s">
        <v>14</v>
      </c>
    </row>
    <row r="222" spans="1:9" ht="30" customHeight="1" x14ac:dyDescent="0.2">
      <c r="A222" s="61" t="s">
        <v>769</v>
      </c>
      <c r="B222" s="14" t="s">
        <v>770</v>
      </c>
      <c r="C222" s="14" t="s">
        <v>771</v>
      </c>
      <c r="D222" s="11" t="s">
        <v>643</v>
      </c>
      <c r="E222" s="14" t="s">
        <v>738</v>
      </c>
      <c r="F222" s="25">
        <v>33371.980000000003</v>
      </c>
      <c r="G222" s="42">
        <v>0</v>
      </c>
      <c r="H222" s="62">
        <v>33371.980000000003</v>
      </c>
      <c r="I222" s="63" t="s">
        <v>14</v>
      </c>
    </row>
    <row r="223" spans="1:9" ht="30" customHeight="1" x14ac:dyDescent="0.2">
      <c r="A223" s="61" t="s">
        <v>772</v>
      </c>
      <c r="B223" s="14" t="s">
        <v>143</v>
      </c>
      <c r="C223" s="14" t="s">
        <v>773</v>
      </c>
      <c r="D223" s="11" t="s">
        <v>643</v>
      </c>
      <c r="E223" s="14" t="s">
        <v>738</v>
      </c>
      <c r="F223" s="25">
        <v>34469.47</v>
      </c>
      <c r="G223" s="42">
        <v>0</v>
      </c>
      <c r="H223" s="62">
        <v>34469.47</v>
      </c>
      <c r="I223" s="63" t="s">
        <v>14</v>
      </c>
    </row>
    <row r="224" spans="1:9" ht="30" customHeight="1" x14ac:dyDescent="0.2">
      <c r="A224" s="61" t="s">
        <v>774</v>
      </c>
      <c r="B224" s="14" t="s">
        <v>775</v>
      </c>
      <c r="C224" s="14" t="s">
        <v>776</v>
      </c>
      <c r="D224" s="11" t="s">
        <v>643</v>
      </c>
      <c r="E224" s="14" t="s">
        <v>738</v>
      </c>
      <c r="F224" s="25">
        <v>31177</v>
      </c>
      <c r="G224" s="42">
        <v>0</v>
      </c>
      <c r="H224" s="62">
        <v>31177</v>
      </c>
      <c r="I224" s="63" t="s">
        <v>14</v>
      </c>
    </row>
    <row r="225" spans="1:9" ht="30" customHeight="1" x14ac:dyDescent="0.2">
      <c r="A225" s="61" t="s">
        <v>777</v>
      </c>
      <c r="B225" s="14" t="s">
        <v>778</v>
      </c>
      <c r="C225" s="14" t="s">
        <v>779</v>
      </c>
      <c r="D225" s="11" t="s">
        <v>643</v>
      </c>
      <c r="E225" s="14" t="s">
        <v>738</v>
      </c>
      <c r="F225" s="25">
        <v>34778.54</v>
      </c>
      <c r="G225" s="42">
        <v>0</v>
      </c>
      <c r="H225" s="62">
        <v>34778.54</v>
      </c>
      <c r="I225" s="63" t="s">
        <v>14</v>
      </c>
    </row>
    <row r="226" spans="1:9" ht="30" customHeight="1" x14ac:dyDescent="0.2">
      <c r="A226" s="61" t="s">
        <v>780</v>
      </c>
      <c r="B226" s="14" t="s">
        <v>781</v>
      </c>
      <c r="C226" s="14" t="s">
        <v>782</v>
      </c>
      <c r="D226" s="11" t="s">
        <v>643</v>
      </c>
      <c r="E226" s="14" t="s">
        <v>783</v>
      </c>
      <c r="F226" s="25">
        <v>42502.46</v>
      </c>
      <c r="G226" s="42">
        <v>0</v>
      </c>
      <c r="H226" s="62">
        <v>42502.46</v>
      </c>
      <c r="I226" s="63" t="s">
        <v>14</v>
      </c>
    </row>
    <row r="227" spans="1:9" ht="30" customHeight="1" x14ac:dyDescent="0.2">
      <c r="A227" s="61" t="s">
        <v>784</v>
      </c>
      <c r="B227" s="14" t="s">
        <v>785</v>
      </c>
      <c r="C227" s="14" t="s">
        <v>786</v>
      </c>
      <c r="D227" s="11" t="s">
        <v>643</v>
      </c>
      <c r="E227" s="14" t="s">
        <v>787</v>
      </c>
      <c r="F227" s="25">
        <v>42502.46</v>
      </c>
      <c r="G227" s="42">
        <v>0</v>
      </c>
      <c r="H227" s="62">
        <v>42502.46</v>
      </c>
      <c r="I227" s="63" t="s">
        <v>14</v>
      </c>
    </row>
    <row r="228" spans="1:9" ht="30" customHeight="1" x14ac:dyDescent="0.2">
      <c r="A228" s="61" t="s">
        <v>788</v>
      </c>
      <c r="B228" s="14" t="s">
        <v>789</v>
      </c>
      <c r="C228" s="14" t="s">
        <v>790</v>
      </c>
      <c r="D228" s="11" t="s">
        <v>643</v>
      </c>
      <c r="E228" s="14" t="s">
        <v>738</v>
      </c>
      <c r="F228" s="25">
        <v>34469.47</v>
      </c>
      <c r="G228" s="42">
        <v>0</v>
      </c>
      <c r="H228" s="62">
        <v>34469.47</v>
      </c>
      <c r="I228" s="63" t="s">
        <v>14</v>
      </c>
    </row>
    <row r="229" spans="1:9" ht="30" customHeight="1" x14ac:dyDescent="0.2">
      <c r="A229" s="61" t="s">
        <v>791</v>
      </c>
      <c r="B229" s="14" t="s">
        <v>792</v>
      </c>
      <c r="C229" s="14" t="s">
        <v>793</v>
      </c>
      <c r="D229" s="11" t="s">
        <v>643</v>
      </c>
      <c r="E229" s="14" t="s">
        <v>738</v>
      </c>
      <c r="F229" s="25">
        <v>31177</v>
      </c>
      <c r="G229" s="42">
        <v>0</v>
      </c>
      <c r="H229" s="62">
        <v>31177</v>
      </c>
      <c r="I229" s="63" t="s">
        <v>14</v>
      </c>
    </row>
    <row r="230" spans="1:9" ht="30" customHeight="1" x14ac:dyDescent="0.2">
      <c r="A230" s="61" t="s">
        <v>794</v>
      </c>
      <c r="B230" s="14" t="s">
        <v>795</v>
      </c>
      <c r="C230" s="14" t="s">
        <v>796</v>
      </c>
      <c r="D230" s="11" t="s">
        <v>643</v>
      </c>
      <c r="E230" s="14" t="s">
        <v>738</v>
      </c>
      <c r="F230" s="25">
        <v>34123.72</v>
      </c>
      <c r="G230" s="42">
        <v>0</v>
      </c>
      <c r="H230" s="62">
        <v>34123.72</v>
      </c>
      <c r="I230" s="63" t="s">
        <v>14</v>
      </c>
    </row>
    <row r="231" spans="1:9" ht="30" customHeight="1" x14ac:dyDescent="0.2">
      <c r="A231" s="61" t="s">
        <v>797</v>
      </c>
      <c r="B231" s="14" t="s">
        <v>798</v>
      </c>
      <c r="C231" s="14" t="s">
        <v>799</v>
      </c>
      <c r="D231" s="11" t="s">
        <v>643</v>
      </c>
      <c r="E231" s="14" t="s">
        <v>738</v>
      </c>
      <c r="F231" s="25">
        <v>34500.42</v>
      </c>
      <c r="G231" s="42">
        <v>0</v>
      </c>
      <c r="H231" s="62">
        <v>34500.42</v>
      </c>
      <c r="I231" s="63" t="s">
        <v>14</v>
      </c>
    </row>
    <row r="232" spans="1:9" ht="30" customHeight="1" x14ac:dyDescent="0.2">
      <c r="A232" s="61" t="s">
        <v>800</v>
      </c>
      <c r="B232" s="14" t="s">
        <v>801</v>
      </c>
      <c r="C232" s="14" t="s">
        <v>802</v>
      </c>
      <c r="D232" s="11" t="s">
        <v>643</v>
      </c>
      <c r="E232" s="14" t="s">
        <v>738</v>
      </c>
      <c r="F232" s="25">
        <v>31177</v>
      </c>
      <c r="G232" s="42">
        <v>0</v>
      </c>
      <c r="H232" s="62">
        <v>31177</v>
      </c>
      <c r="I232" s="63" t="s">
        <v>14</v>
      </c>
    </row>
    <row r="233" spans="1:9" ht="30" customHeight="1" x14ac:dyDescent="0.2">
      <c r="A233" s="61" t="s">
        <v>803</v>
      </c>
      <c r="B233" s="14" t="s">
        <v>804</v>
      </c>
      <c r="C233" s="14" t="s">
        <v>805</v>
      </c>
      <c r="D233" s="11" t="s">
        <v>643</v>
      </c>
      <c r="E233" s="14" t="s">
        <v>738</v>
      </c>
      <c r="F233" s="25">
        <v>34453.730000000003</v>
      </c>
      <c r="G233" s="42">
        <v>0</v>
      </c>
      <c r="H233" s="62">
        <v>34453.730000000003</v>
      </c>
      <c r="I233" s="63" t="s">
        <v>14</v>
      </c>
    </row>
    <row r="234" spans="1:9" ht="30" customHeight="1" x14ac:dyDescent="0.2">
      <c r="A234" s="61" t="s">
        <v>806</v>
      </c>
      <c r="B234" s="14" t="s">
        <v>807</v>
      </c>
      <c r="C234" s="14" t="s">
        <v>808</v>
      </c>
      <c r="D234" s="11" t="s">
        <v>643</v>
      </c>
      <c r="E234" s="14" t="s">
        <v>738</v>
      </c>
      <c r="F234" s="25">
        <v>34320.160000000003</v>
      </c>
      <c r="G234" s="42">
        <v>0</v>
      </c>
      <c r="H234" s="62">
        <v>34320.160000000003</v>
      </c>
      <c r="I234" s="63" t="s">
        <v>14</v>
      </c>
    </row>
    <row r="235" spans="1:9" ht="30" customHeight="1" x14ac:dyDescent="0.2">
      <c r="A235" s="61" t="s">
        <v>809</v>
      </c>
      <c r="B235" s="14" t="s">
        <v>810</v>
      </c>
      <c r="C235" s="14" t="s">
        <v>811</v>
      </c>
      <c r="D235" s="11" t="s">
        <v>643</v>
      </c>
      <c r="E235" s="14" t="s">
        <v>812</v>
      </c>
      <c r="F235" s="25">
        <v>36664.46</v>
      </c>
      <c r="G235" s="42">
        <v>10000</v>
      </c>
      <c r="H235" s="62">
        <v>46664.46</v>
      </c>
      <c r="I235" s="63" t="s">
        <v>14</v>
      </c>
    </row>
    <row r="236" spans="1:9" ht="30" customHeight="1" x14ac:dyDescent="0.2">
      <c r="A236" s="61" t="s">
        <v>813</v>
      </c>
      <c r="B236" s="14" t="s">
        <v>814</v>
      </c>
      <c r="C236" s="14" t="s">
        <v>35</v>
      </c>
      <c r="D236" s="11" t="s">
        <v>643</v>
      </c>
      <c r="E236" s="14" t="s">
        <v>815</v>
      </c>
      <c r="F236" s="25">
        <v>27433.31</v>
      </c>
      <c r="G236" s="42">
        <v>0</v>
      </c>
      <c r="H236" s="62">
        <v>27433.31</v>
      </c>
      <c r="I236" s="63" t="s">
        <v>14</v>
      </c>
    </row>
    <row r="237" spans="1:9" ht="30" customHeight="1" x14ac:dyDescent="0.2">
      <c r="A237" s="61" t="s">
        <v>816</v>
      </c>
      <c r="B237" s="14" t="s">
        <v>817</v>
      </c>
      <c r="C237" s="14" t="s">
        <v>818</v>
      </c>
      <c r="D237" s="11" t="s">
        <v>643</v>
      </c>
      <c r="E237" s="14" t="s">
        <v>738</v>
      </c>
      <c r="F237" s="25">
        <v>31177</v>
      </c>
      <c r="G237" s="42">
        <v>0</v>
      </c>
      <c r="H237" s="62">
        <v>31177</v>
      </c>
      <c r="I237" s="63" t="s">
        <v>14</v>
      </c>
    </row>
    <row r="238" spans="1:9" ht="30" customHeight="1" x14ac:dyDescent="0.2">
      <c r="A238" s="61" t="s">
        <v>819</v>
      </c>
      <c r="B238" s="14" t="s">
        <v>820</v>
      </c>
      <c r="C238" s="14" t="s">
        <v>821</v>
      </c>
      <c r="D238" s="11" t="s">
        <v>643</v>
      </c>
      <c r="E238" s="14" t="s">
        <v>822</v>
      </c>
      <c r="F238" s="25">
        <v>40433.71</v>
      </c>
      <c r="G238" s="42">
        <v>10000</v>
      </c>
      <c r="H238" s="62">
        <v>50433.71</v>
      </c>
      <c r="I238" s="63" t="s">
        <v>14</v>
      </c>
    </row>
    <row r="239" spans="1:9" ht="30" customHeight="1" x14ac:dyDescent="0.2">
      <c r="A239" s="65" t="s">
        <v>823</v>
      </c>
      <c r="B239" s="66" t="s">
        <v>824</v>
      </c>
      <c r="C239" s="66" t="s">
        <v>825</v>
      </c>
      <c r="D239" s="67" t="s">
        <v>643</v>
      </c>
      <c r="E239" s="66" t="s">
        <v>738</v>
      </c>
      <c r="F239" s="68">
        <v>35566.959999999999</v>
      </c>
      <c r="G239" s="69">
        <v>0</v>
      </c>
      <c r="H239" s="70">
        <v>35566.959999999999</v>
      </c>
      <c r="I239" s="71" t="s">
        <v>14</v>
      </c>
    </row>
    <row r="240" spans="1:9" ht="30" customHeight="1" x14ac:dyDescent="0.2">
      <c r="A240" s="61" t="s">
        <v>826</v>
      </c>
      <c r="B240" s="14" t="s">
        <v>827</v>
      </c>
      <c r="C240" s="14" t="s">
        <v>828</v>
      </c>
      <c r="D240" s="11" t="s">
        <v>643</v>
      </c>
      <c r="E240" s="14" t="s">
        <v>738</v>
      </c>
      <c r="F240" s="25">
        <v>26058.58</v>
      </c>
      <c r="G240" s="42">
        <v>0</v>
      </c>
      <c r="H240" s="62">
        <v>26058.58</v>
      </c>
      <c r="I240" s="63" t="s">
        <v>14</v>
      </c>
    </row>
    <row r="241" spans="1:9" ht="30" customHeight="1" x14ac:dyDescent="0.2">
      <c r="A241" s="65" t="s">
        <v>829</v>
      </c>
      <c r="B241" s="66" t="s">
        <v>830</v>
      </c>
      <c r="C241" s="66" t="s">
        <v>831</v>
      </c>
      <c r="D241" s="67" t="s">
        <v>643</v>
      </c>
      <c r="E241" s="66" t="s">
        <v>738</v>
      </c>
      <c r="F241" s="68">
        <v>37135.78</v>
      </c>
      <c r="G241" s="69">
        <v>0</v>
      </c>
      <c r="H241" s="70">
        <v>37135.78</v>
      </c>
      <c r="I241" s="71" t="s">
        <v>14</v>
      </c>
    </row>
    <row r="242" spans="1:9" ht="30" customHeight="1" x14ac:dyDescent="0.2">
      <c r="A242" s="61" t="s">
        <v>832</v>
      </c>
      <c r="B242" s="26" t="s">
        <v>833</v>
      </c>
      <c r="C242" s="26" t="s">
        <v>834</v>
      </c>
      <c r="D242" s="11" t="s">
        <v>694</v>
      </c>
      <c r="E242" s="26" t="s">
        <v>835</v>
      </c>
      <c r="F242" s="25">
        <v>42121.34</v>
      </c>
      <c r="G242" s="42">
        <v>0</v>
      </c>
      <c r="H242" s="62">
        <v>42121.34</v>
      </c>
      <c r="I242" s="63" t="s">
        <v>14</v>
      </c>
    </row>
    <row r="243" spans="1:9" ht="30" customHeight="1" x14ac:dyDescent="0.2">
      <c r="A243" s="61" t="s">
        <v>836</v>
      </c>
      <c r="B243" s="26" t="s">
        <v>837</v>
      </c>
      <c r="C243" s="26" t="s">
        <v>838</v>
      </c>
      <c r="D243" s="11" t="s">
        <v>694</v>
      </c>
      <c r="E243" s="26" t="s">
        <v>839</v>
      </c>
      <c r="F243" s="25">
        <v>31177</v>
      </c>
      <c r="G243" s="42">
        <v>0</v>
      </c>
      <c r="H243" s="62">
        <v>31177</v>
      </c>
      <c r="I243" s="63" t="s">
        <v>14</v>
      </c>
    </row>
    <row r="244" spans="1:9" ht="30" customHeight="1" x14ac:dyDescent="0.2">
      <c r="A244" s="61" t="s">
        <v>840</v>
      </c>
      <c r="B244" s="26" t="s">
        <v>841</v>
      </c>
      <c r="C244" s="26" t="s">
        <v>842</v>
      </c>
      <c r="D244" s="11" t="s">
        <v>694</v>
      </c>
      <c r="E244" s="26" t="s">
        <v>839</v>
      </c>
      <c r="F244" s="25">
        <v>34778.550000000003</v>
      </c>
      <c r="G244" s="42">
        <v>0</v>
      </c>
      <c r="H244" s="62">
        <v>34778.550000000003</v>
      </c>
      <c r="I244" s="63" t="s">
        <v>14</v>
      </c>
    </row>
    <row r="245" spans="1:9" ht="30" customHeight="1" x14ac:dyDescent="0.2">
      <c r="A245" s="61" t="s">
        <v>843</v>
      </c>
      <c r="B245" s="26" t="s">
        <v>844</v>
      </c>
      <c r="C245" s="26" t="s">
        <v>390</v>
      </c>
      <c r="D245" s="11" t="s">
        <v>694</v>
      </c>
      <c r="E245" s="26" t="s">
        <v>839</v>
      </c>
      <c r="F245" s="25">
        <v>31177</v>
      </c>
      <c r="G245" s="42">
        <v>0</v>
      </c>
      <c r="H245" s="62">
        <v>31177</v>
      </c>
      <c r="I245" s="63" t="s">
        <v>14</v>
      </c>
    </row>
    <row r="246" spans="1:9" ht="30" customHeight="1" x14ac:dyDescent="0.2">
      <c r="A246" s="61" t="s">
        <v>845</v>
      </c>
      <c r="B246" s="26" t="s">
        <v>846</v>
      </c>
      <c r="C246" s="26" t="s">
        <v>847</v>
      </c>
      <c r="D246" s="11" t="s">
        <v>694</v>
      </c>
      <c r="E246" s="26" t="s">
        <v>839</v>
      </c>
      <c r="F246" s="25">
        <v>36664.480000000003</v>
      </c>
      <c r="G246" s="42">
        <v>0</v>
      </c>
      <c r="H246" s="62">
        <v>36664.480000000003</v>
      </c>
      <c r="I246" s="63" t="s">
        <v>14</v>
      </c>
    </row>
    <row r="247" spans="1:9" ht="30" customHeight="1" x14ac:dyDescent="0.2">
      <c r="A247" s="61" t="s">
        <v>848</v>
      </c>
      <c r="B247" s="26" t="s">
        <v>849</v>
      </c>
      <c r="C247" s="26" t="s">
        <v>850</v>
      </c>
      <c r="D247" s="11" t="s">
        <v>694</v>
      </c>
      <c r="E247" s="26" t="s">
        <v>839</v>
      </c>
      <c r="F247" s="25">
        <v>33371.980000000003</v>
      </c>
      <c r="G247" s="42">
        <v>0</v>
      </c>
      <c r="H247" s="62">
        <v>33371.980000000003</v>
      </c>
      <c r="I247" s="63" t="s">
        <v>14</v>
      </c>
    </row>
    <row r="248" spans="1:9" ht="30" customHeight="1" x14ac:dyDescent="0.2">
      <c r="A248" s="61" t="s">
        <v>851</v>
      </c>
      <c r="B248" s="26" t="s">
        <v>852</v>
      </c>
      <c r="C248" s="26" t="s">
        <v>853</v>
      </c>
      <c r="D248" s="11" t="s">
        <v>694</v>
      </c>
      <c r="E248" s="26" t="s">
        <v>839</v>
      </c>
      <c r="F248" s="25">
        <v>31177</v>
      </c>
      <c r="G248" s="42">
        <v>0</v>
      </c>
      <c r="H248" s="62">
        <v>31177</v>
      </c>
      <c r="I248" s="63" t="s">
        <v>14</v>
      </c>
    </row>
    <row r="249" spans="1:9" ht="30" customHeight="1" x14ac:dyDescent="0.2">
      <c r="A249" s="65" t="s">
        <v>854</v>
      </c>
      <c r="B249" s="72" t="s">
        <v>855</v>
      </c>
      <c r="C249" s="72" t="s">
        <v>856</v>
      </c>
      <c r="D249" s="67" t="s">
        <v>694</v>
      </c>
      <c r="E249" s="72" t="s">
        <v>839</v>
      </c>
      <c r="F249" s="68">
        <v>36664.46</v>
      </c>
      <c r="G249" s="69">
        <v>0</v>
      </c>
      <c r="H249" s="70">
        <v>36664.46</v>
      </c>
      <c r="I249" s="71" t="s">
        <v>14</v>
      </c>
    </row>
    <row r="250" spans="1:9" ht="30" customHeight="1" x14ac:dyDescent="0.25">
      <c r="A250" s="73" t="s">
        <v>857</v>
      </c>
      <c r="B250" s="66" t="s">
        <v>858</v>
      </c>
      <c r="C250" s="66" t="s">
        <v>859</v>
      </c>
      <c r="D250" s="67" t="s">
        <v>860</v>
      </c>
      <c r="E250" s="66" t="s">
        <v>861</v>
      </c>
      <c r="F250" s="68">
        <v>8000</v>
      </c>
      <c r="G250" s="74">
        <v>1040</v>
      </c>
      <c r="H250" s="70">
        <v>9040</v>
      </c>
      <c r="I250" s="71" t="s">
        <v>14</v>
      </c>
    </row>
    <row r="251" spans="1:9" ht="30" customHeight="1" x14ac:dyDescent="0.25">
      <c r="A251" s="75" t="s">
        <v>862</v>
      </c>
      <c r="B251" s="11" t="s">
        <v>863</v>
      </c>
      <c r="C251" s="11" t="s">
        <v>864</v>
      </c>
      <c r="D251" s="11" t="s">
        <v>865</v>
      </c>
      <c r="E251" s="11" t="s">
        <v>866</v>
      </c>
      <c r="F251" s="25">
        <v>24618.57</v>
      </c>
      <c r="G251" s="30">
        <v>0</v>
      </c>
      <c r="H251" s="62">
        <v>24618.57</v>
      </c>
      <c r="I251" s="63" t="s">
        <v>14</v>
      </c>
    </row>
    <row r="252" spans="1:9" ht="30" customHeight="1" x14ac:dyDescent="0.25">
      <c r="A252" s="75" t="s">
        <v>867</v>
      </c>
      <c r="B252" s="11" t="s">
        <v>868</v>
      </c>
      <c r="C252" s="11" t="s">
        <v>869</v>
      </c>
      <c r="D252" s="11" t="s">
        <v>865</v>
      </c>
      <c r="E252" s="11" t="s">
        <v>870</v>
      </c>
      <c r="F252" s="25">
        <v>25764.12</v>
      </c>
      <c r="G252" s="30">
        <v>0</v>
      </c>
      <c r="H252" s="62">
        <v>25764.12</v>
      </c>
      <c r="I252" s="63" t="s">
        <v>14</v>
      </c>
    </row>
    <row r="253" spans="1:9" ht="30" customHeight="1" x14ac:dyDescent="0.25">
      <c r="A253" s="75" t="s">
        <v>871</v>
      </c>
      <c r="B253" s="11" t="s">
        <v>143</v>
      </c>
      <c r="C253" s="11" t="s">
        <v>872</v>
      </c>
      <c r="D253" s="11" t="s">
        <v>865</v>
      </c>
      <c r="E253" s="11" t="s">
        <v>866</v>
      </c>
      <c r="F253" s="25">
        <v>26501.82</v>
      </c>
      <c r="G253" s="30">
        <v>0</v>
      </c>
      <c r="H253" s="62">
        <v>26501.82</v>
      </c>
      <c r="I253" s="63" t="s">
        <v>14</v>
      </c>
    </row>
    <row r="254" spans="1:9" ht="30" customHeight="1" x14ac:dyDescent="0.25">
      <c r="A254" s="75" t="s">
        <v>873</v>
      </c>
      <c r="B254" s="11" t="s">
        <v>874</v>
      </c>
      <c r="C254" s="11" t="s">
        <v>336</v>
      </c>
      <c r="D254" s="11" t="s">
        <v>865</v>
      </c>
      <c r="E254" s="11" t="s">
        <v>866</v>
      </c>
      <c r="F254" s="25">
        <v>26501.82</v>
      </c>
      <c r="G254" s="30">
        <v>0</v>
      </c>
      <c r="H254" s="62">
        <v>26501.82</v>
      </c>
      <c r="I254" s="63" t="s">
        <v>14</v>
      </c>
    </row>
    <row r="255" spans="1:9" ht="30" customHeight="1" x14ac:dyDescent="0.25">
      <c r="A255" s="75" t="s">
        <v>875</v>
      </c>
      <c r="B255" s="11" t="s">
        <v>876</v>
      </c>
      <c r="C255" s="11" t="s">
        <v>877</v>
      </c>
      <c r="D255" s="11" t="s">
        <v>865</v>
      </c>
      <c r="E255" s="11" t="s">
        <v>866</v>
      </c>
      <c r="F255" s="25">
        <v>26501.56</v>
      </c>
      <c r="G255" s="30">
        <v>0</v>
      </c>
      <c r="H255" s="62">
        <v>26501.56</v>
      </c>
      <c r="I255" s="63" t="s">
        <v>14</v>
      </c>
    </row>
    <row r="256" spans="1:9" ht="30" customHeight="1" x14ac:dyDescent="0.25">
      <c r="A256" s="75" t="s">
        <v>878</v>
      </c>
      <c r="B256" s="11" t="s">
        <v>879</v>
      </c>
      <c r="C256" s="11" t="s">
        <v>880</v>
      </c>
      <c r="D256" s="11" t="s">
        <v>865</v>
      </c>
      <c r="E256" s="11" t="s">
        <v>866</v>
      </c>
      <c r="F256" s="25">
        <v>26635.39</v>
      </c>
      <c r="G256" s="30">
        <v>0</v>
      </c>
      <c r="H256" s="62">
        <v>26635.39</v>
      </c>
      <c r="I256" s="63" t="s">
        <v>14</v>
      </c>
    </row>
    <row r="257" spans="1:9" ht="30" customHeight="1" x14ac:dyDescent="0.25">
      <c r="A257" s="75" t="s">
        <v>881</v>
      </c>
      <c r="B257" s="11" t="s">
        <v>882</v>
      </c>
      <c r="C257" s="11" t="s">
        <v>883</v>
      </c>
      <c r="D257" s="11" t="s">
        <v>865</v>
      </c>
      <c r="E257" s="11" t="s">
        <v>866</v>
      </c>
      <c r="F257" s="25">
        <v>24485</v>
      </c>
      <c r="G257" s="30">
        <v>0</v>
      </c>
      <c r="H257" s="62">
        <v>24485</v>
      </c>
      <c r="I257" s="63" t="s">
        <v>14</v>
      </c>
    </row>
    <row r="258" spans="1:9" ht="30" customHeight="1" x14ac:dyDescent="0.25">
      <c r="A258" s="75" t="s">
        <v>884</v>
      </c>
      <c r="B258" s="11" t="s">
        <v>885</v>
      </c>
      <c r="C258" s="11" t="s">
        <v>886</v>
      </c>
      <c r="D258" s="11" t="s">
        <v>865</v>
      </c>
      <c r="E258" s="11" t="s">
        <v>866</v>
      </c>
      <c r="F258" s="25">
        <v>26501.56</v>
      </c>
      <c r="G258" s="30">
        <v>0</v>
      </c>
      <c r="H258" s="62">
        <v>26501.56</v>
      </c>
      <c r="I258" s="63" t="s">
        <v>14</v>
      </c>
    </row>
    <row r="259" spans="1:9" ht="30" customHeight="1" x14ac:dyDescent="0.25">
      <c r="A259" s="75" t="s">
        <v>887</v>
      </c>
      <c r="B259" s="11" t="s">
        <v>888</v>
      </c>
      <c r="C259" s="11" t="s">
        <v>889</v>
      </c>
      <c r="D259" s="11" t="s">
        <v>865</v>
      </c>
      <c r="E259" s="11" t="s">
        <v>866</v>
      </c>
      <c r="F259" s="25">
        <v>26635.13</v>
      </c>
      <c r="G259" s="30">
        <v>0</v>
      </c>
      <c r="H259" s="62">
        <v>26635.13</v>
      </c>
      <c r="I259" s="63" t="s">
        <v>14</v>
      </c>
    </row>
    <row r="260" spans="1:9" ht="30" customHeight="1" x14ac:dyDescent="0.25">
      <c r="A260" s="75" t="s">
        <v>890</v>
      </c>
      <c r="B260" s="11" t="s">
        <v>891</v>
      </c>
      <c r="C260" s="11" t="s">
        <v>892</v>
      </c>
      <c r="D260" s="11" t="s">
        <v>865</v>
      </c>
      <c r="E260" s="11" t="s">
        <v>870</v>
      </c>
      <c r="F260" s="25">
        <v>24485</v>
      </c>
      <c r="G260" s="30">
        <v>0</v>
      </c>
      <c r="H260" s="62">
        <v>24485</v>
      </c>
      <c r="I260" s="63" t="s">
        <v>14</v>
      </c>
    </row>
    <row r="261" spans="1:9" ht="30" customHeight="1" x14ac:dyDescent="0.25">
      <c r="A261" s="75" t="s">
        <v>893</v>
      </c>
      <c r="B261" s="11" t="s">
        <v>894</v>
      </c>
      <c r="C261" s="11" t="s">
        <v>895</v>
      </c>
      <c r="D261" s="11" t="s">
        <v>865</v>
      </c>
      <c r="E261" s="11" t="s">
        <v>866</v>
      </c>
      <c r="F261" s="25">
        <v>26635.13</v>
      </c>
      <c r="G261" s="30">
        <v>0</v>
      </c>
      <c r="H261" s="62">
        <v>26635.13</v>
      </c>
      <c r="I261" s="63" t="s">
        <v>14</v>
      </c>
    </row>
    <row r="262" spans="1:9" ht="30" customHeight="1" x14ac:dyDescent="0.25">
      <c r="A262" s="75" t="s">
        <v>896</v>
      </c>
      <c r="B262" s="11" t="s">
        <v>897</v>
      </c>
      <c r="C262" s="11" t="s">
        <v>898</v>
      </c>
      <c r="D262" s="11" t="s">
        <v>865</v>
      </c>
      <c r="E262" s="11" t="s">
        <v>866</v>
      </c>
      <c r="F262" s="25">
        <v>24618.57</v>
      </c>
      <c r="G262" s="30">
        <v>0</v>
      </c>
      <c r="H262" s="62">
        <v>24618.57</v>
      </c>
      <c r="I262" s="63" t="s">
        <v>14</v>
      </c>
    </row>
    <row r="263" spans="1:9" ht="30" customHeight="1" x14ac:dyDescent="0.25">
      <c r="A263" s="75" t="s">
        <v>899</v>
      </c>
      <c r="B263" s="11" t="s">
        <v>900</v>
      </c>
      <c r="C263" s="11" t="s">
        <v>901</v>
      </c>
      <c r="D263" s="11" t="s">
        <v>865</v>
      </c>
      <c r="E263" s="11" t="s">
        <v>902</v>
      </c>
      <c r="F263" s="25">
        <v>30748.75</v>
      </c>
      <c r="G263" s="30">
        <v>0</v>
      </c>
      <c r="H263" s="62">
        <v>30748.75</v>
      </c>
      <c r="I263" s="63" t="s">
        <v>14</v>
      </c>
    </row>
    <row r="264" spans="1:9" ht="30" customHeight="1" x14ac:dyDescent="0.25">
      <c r="A264" s="75" t="s">
        <v>903</v>
      </c>
      <c r="B264" s="11" t="s">
        <v>904</v>
      </c>
      <c r="C264" s="11" t="s">
        <v>905</v>
      </c>
      <c r="D264" s="11" t="s">
        <v>865</v>
      </c>
      <c r="E264" s="11" t="s">
        <v>906</v>
      </c>
      <c r="F264" s="25">
        <v>26635.13</v>
      </c>
      <c r="G264" s="30">
        <v>0</v>
      </c>
      <c r="H264" s="62">
        <v>26635.13</v>
      </c>
      <c r="I264" s="63" t="s">
        <v>14</v>
      </c>
    </row>
    <row r="265" spans="1:9" ht="30" customHeight="1" x14ac:dyDescent="0.25">
      <c r="A265" s="75" t="s">
        <v>907</v>
      </c>
      <c r="B265" s="11" t="s">
        <v>908</v>
      </c>
      <c r="C265" s="11" t="s">
        <v>909</v>
      </c>
      <c r="D265" s="11" t="s">
        <v>865</v>
      </c>
      <c r="E265" s="11" t="s">
        <v>910</v>
      </c>
      <c r="F265" s="25">
        <v>34105.93</v>
      </c>
      <c r="G265" s="30">
        <v>0</v>
      </c>
      <c r="H265" s="62">
        <v>34105.93</v>
      </c>
      <c r="I265" s="63" t="s">
        <v>14</v>
      </c>
    </row>
    <row r="266" spans="1:9" ht="30" customHeight="1" x14ac:dyDescent="0.25">
      <c r="A266" s="75" t="s">
        <v>911</v>
      </c>
      <c r="B266" s="11" t="s">
        <v>912</v>
      </c>
      <c r="C266" s="11" t="s">
        <v>913</v>
      </c>
      <c r="D266" s="11" t="s">
        <v>865</v>
      </c>
      <c r="E266" s="11" t="s">
        <v>866</v>
      </c>
      <c r="F266" s="25">
        <v>27597.89</v>
      </c>
      <c r="G266" s="30">
        <v>0</v>
      </c>
      <c r="H266" s="62">
        <v>27597.89</v>
      </c>
      <c r="I266" s="63" t="s">
        <v>14</v>
      </c>
    </row>
    <row r="267" spans="1:9" ht="30" customHeight="1" x14ac:dyDescent="0.25">
      <c r="A267" s="75" t="s">
        <v>914</v>
      </c>
      <c r="B267" s="11" t="s">
        <v>915</v>
      </c>
      <c r="C267" s="11" t="s">
        <v>916</v>
      </c>
      <c r="D267" s="11" t="s">
        <v>865</v>
      </c>
      <c r="E267" s="11" t="s">
        <v>866</v>
      </c>
      <c r="F267" s="25">
        <v>24485</v>
      </c>
      <c r="G267" s="30">
        <v>0</v>
      </c>
      <c r="H267" s="62">
        <v>24485</v>
      </c>
      <c r="I267" s="63" t="s">
        <v>14</v>
      </c>
    </row>
    <row r="268" spans="1:9" ht="30" customHeight="1" x14ac:dyDescent="0.25">
      <c r="A268" s="75" t="s">
        <v>917</v>
      </c>
      <c r="B268" s="11" t="s">
        <v>918</v>
      </c>
      <c r="C268" s="11" t="s">
        <v>919</v>
      </c>
      <c r="D268" s="11" t="s">
        <v>865</v>
      </c>
      <c r="E268" s="11" t="s">
        <v>920</v>
      </c>
      <c r="F268" s="25">
        <v>24618.57</v>
      </c>
      <c r="G268" s="30">
        <v>0</v>
      </c>
      <c r="H268" s="62">
        <v>24618.57</v>
      </c>
      <c r="I268" s="63" t="s">
        <v>14</v>
      </c>
    </row>
    <row r="269" spans="1:9" ht="30" customHeight="1" x14ac:dyDescent="0.25">
      <c r="A269" s="75" t="s">
        <v>921</v>
      </c>
      <c r="B269" s="11" t="s">
        <v>922</v>
      </c>
      <c r="C269" s="11" t="s">
        <v>923</v>
      </c>
      <c r="D269" s="11" t="s">
        <v>865</v>
      </c>
      <c r="E269" s="11" t="s">
        <v>866</v>
      </c>
      <c r="F269" s="25">
        <v>24485</v>
      </c>
      <c r="G269" s="30">
        <v>0</v>
      </c>
      <c r="H269" s="62">
        <v>24485</v>
      </c>
      <c r="I269" s="63" t="s">
        <v>14</v>
      </c>
    </row>
    <row r="270" spans="1:9" ht="30" customHeight="1" x14ac:dyDescent="0.25">
      <c r="A270" s="75" t="s">
        <v>924</v>
      </c>
      <c r="B270" s="11" t="s">
        <v>925</v>
      </c>
      <c r="C270" s="11" t="s">
        <v>926</v>
      </c>
      <c r="D270" s="11" t="s">
        <v>865</v>
      </c>
      <c r="E270" s="11" t="s">
        <v>866</v>
      </c>
      <c r="F270" s="25">
        <v>26635.39</v>
      </c>
      <c r="G270" s="30">
        <v>0</v>
      </c>
      <c r="H270" s="62">
        <v>26635.39</v>
      </c>
      <c r="I270" s="63" t="s">
        <v>14</v>
      </c>
    </row>
    <row r="271" spans="1:9" ht="30" customHeight="1" x14ac:dyDescent="0.25">
      <c r="A271" s="75" t="s">
        <v>927</v>
      </c>
      <c r="B271" s="11" t="s">
        <v>928</v>
      </c>
      <c r="C271" s="11" t="s">
        <v>929</v>
      </c>
      <c r="D271" s="11" t="s">
        <v>865</v>
      </c>
      <c r="E271" s="11" t="s">
        <v>866</v>
      </c>
      <c r="F271" s="25">
        <v>24485</v>
      </c>
      <c r="G271" s="30">
        <v>0</v>
      </c>
      <c r="H271" s="62">
        <v>24485</v>
      </c>
      <c r="I271" s="63" t="s">
        <v>14</v>
      </c>
    </row>
    <row r="272" spans="1:9" ht="30" customHeight="1" x14ac:dyDescent="0.25">
      <c r="A272" s="75" t="s">
        <v>930</v>
      </c>
      <c r="B272" s="11" t="s">
        <v>931</v>
      </c>
      <c r="C272" s="11" t="s">
        <v>932</v>
      </c>
      <c r="D272" s="11" t="s">
        <v>865</v>
      </c>
      <c r="E272" s="11" t="s">
        <v>866</v>
      </c>
      <c r="F272" s="25">
        <v>24485</v>
      </c>
      <c r="G272" s="30">
        <v>0</v>
      </c>
      <c r="H272" s="62">
        <v>24485</v>
      </c>
      <c r="I272" s="63" t="s">
        <v>14</v>
      </c>
    </row>
    <row r="273" spans="1:9" ht="30" customHeight="1" x14ac:dyDescent="0.25">
      <c r="A273" s="75" t="s">
        <v>933</v>
      </c>
      <c r="B273" s="11" t="s">
        <v>934</v>
      </c>
      <c r="C273" s="11" t="s">
        <v>935</v>
      </c>
      <c r="D273" s="11" t="s">
        <v>865</v>
      </c>
      <c r="E273" s="11" t="s">
        <v>920</v>
      </c>
      <c r="F273" s="25">
        <v>27597.89</v>
      </c>
      <c r="G273" s="30">
        <v>0</v>
      </c>
      <c r="H273" s="62">
        <v>27597.89</v>
      </c>
      <c r="I273" s="63" t="s">
        <v>14</v>
      </c>
    </row>
    <row r="274" spans="1:9" ht="30" customHeight="1" x14ac:dyDescent="0.25">
      <c r="A274" s="75" t="s">
        <v>936</v>
      </c>
      <c r="B274" s="11" t="s">
        <v>937</v>
      </c>
      <c r="C274" s="11" t="s">
        <v>938</v>
      </c>
      <c r="D274" s="11" t="s">
        <v>865</v>
      </c>
      <c r="E274" s="11" t="s">
        <v>866</v>
      </c>
      <c r="F274" s="25">
        <v>24485</v>
      </c>
      <c r="G274" s="30">
        <v>0</v>
      </c>
      <c r="H274" s="62">
        <v>24485</v>
      </c>
      <c r="I274" s="63" t="s">
        <v>14</v>
      </c>
    </row>
    <row r="275" spans="1:9" ht="30" customHeight="1" x14ac:dyDescent="0.25">
      <c r="A275" s="75" t="s">
        <v>939</v>
      </c>
      <c r="B275" s="11" t="s">
        <v>940</v>
      </c>
      <c r="C275" s="11" t="s">
        <v>941</v>
      </c>
      <c r="D275" s="11" t="s">
        <v>865</v>
      </c>
      <c r="E275" s="11" t="s">
        <v>866</v>
      </c>
      <c r="F275" s="25">
        <v>24618.57</v>
      </c>
      <c r="G275" s="30">
        <v>0</v>
      </c>
      <c r="H275" s="62">
        <v>24618.57</v>
      </c>
      <c r="I275" s="63" t="s">
        <v>14</v>
      </c>
    </row>
    <row r="276" spans="1:9" ht="30" customHeight="1" x14ac:dyDescent="0.25">
      <c r="A276" s="75" t="s">
        <v>942</v>
      </c>
      <c r="B276" s="11" t="s">
        <v>943</v>
      </c>
      <c r="C276" s="11" t="s">
        <v>869</v>
      </c>
      <c r="D276" s="11" t="s">
        <v>865</v>
      </c>
      <c r="E276" s="11" t="s">
        <v>866</v>
      </c>
      <c r="F276" s="25">
        <v>24485</v>
      </c>
      <c r="G276" s="30">
        <v>0</v>
      </c>
      <c r="H276" s="62">
        <v>24485</v>
      </c>
      <c r="I276" s="63" t="s">
        <v>14</v>
      </c>
    </row>
    <row r="277" spans="1:9" ht="30" customHeight="1" x14ac:dyDescent="0.25">
      <c r="A277" s="75" t="s">
        <v>944</v>
      </c>
      <c r="B277" s="11" t="s">
        <v>586</v>
      </c>
      <c r="C277" s="11" t="s">
        <v>945</v>
      </c>
      <c r="D277" s="11" t="s">
        <v>865</v>
      </c>
      <c r="E277" s="11" t="s">
        <v>866</v>
      </c>
      <c r="F277" s="25">
        <v>24485</v>
      </c>
      <c r="G277" s="30">
        <v>0</v>
      </c>
      <c r="H277" s="62">
        <v>24485</v>
      </c>
      <c r="I277" s="63" t="s">
        <v>14</v>
      </c>
    </row>
    <row r="278" spans="1:9" ht="30" customHeight="1" x14ac:dyDescent="0.25">
      <c r="A278" s="76" t="s">
        <v>946</v>
      </c>
      <c r="B278" s="11" t="s">
        <v>947</v>
      </c>
      <c r="C278" s="11" t="s">
        <v>948</v>
      </c>
      <c r="D278" s="11" t="s">
        <v>865</v>
      </c>
      <c r="E278" s="11" t="s">
        <v>866</v>
      </c>
      <c r="F278" s="25">
        <v>24485</v>
      </c>
      <c r="G278" s="30">
        <v>0</v>
      </c>
      <c r="H278" s="62">
        <v>24485</v>
      </c>
      <c r="I278" s="63" t="s">
        <v>14</v>
      </c>
    </row>
    <row r="279" spans="1:9" ht="30" customHeight="1" x14ac:dyDescent="0.25">
      <c r="A279" s="76" t="s">
        <v>949</v>
      </c>
      <c r="B279" s="11" t="s">
        <v>950</v>
      </c>
      <c r="C279" s="11" t="s">
        <v>951</v>
      </c>
      <c r="D279" s="11" t="s">
        <v>865</v>
      </c>
      <c r="E279" s="11" t="s">
        <v>866</v>
      </c>
      <c r="F279" s="25">
        <v>24485</v>
      </c>
      <c r="G279" s="30">
        <v>0</v>
      </c>
      <c r="H279" s="62">
        <v>24485</v>
      </c>
      <c r="I279" s="63" t="s">
        <v>14</v>
      </c>
    </row>
    <row r="280" spans="1:9" ht="30" customHeight="1" x14ac:dyDescent="0.25">
      <c r="A280" s="76" t="s">
        <v>952</v>
      </c>
      <c r="B280" s="11" t="s">
        <v>953</v>
      </c>
      <c r="C280" s="11" t="s">
        <v>954</v>
      </c>
      <c r="D280" s="11" t="s">
        <v>865</v>
      </c>
      <c r="E280" s="11" t="s">
        <v>866</v>
      </c>
      <c r="F280" s="25">
        <v>24485</v>
      </c>
      <c r="G280" s="30">
        <v>0</v>
      </c>
      <c r="H280" s="62">
        <v>24485</v>
      </c>
      <c r="I280" s="63" t="s">
        <v>14</v>
      </c>
    </row>
    <row r="281" spans="1:9" ht="30" customHeight="1" x14ac:dyDescent="0.25">
      <c r="A281" s="76" t="s">
        <v>955</v>
      </c>
      <c r="B281" s="11" t="s">
        <v>956</v>
      </c>
      <c r="C281" s="11" t="s">
        <v>957</v>
      </c>
      <c r="D281" s="11" t="s">
        <v>865</v>
      </c>
      <c r="E281" s="11" t="s">
        <v>866</v>
      </c>
      <c r="F281" s="25">
        <v>24485</v>
      </c>
      <c r="G281" s="30">
        <v>0</v>
      </c>
      <c r="H281" s="62">
        <v>24485</v>
      </c>
      <c r="I281" s="63" t="s">
        <v>14</v>
      </c>
    </row>
    <row r="282" spans="1:9" ht="30" customHeight="1" x14ac:dyDescent="0.25">
      <c r="A282" s="75" t="s">
        <v>958</v>
      </c>
      <c r="B282" s="11" t="s">
        <v>959</v>
      </c>
      <c r="C282" s="11" t="s">
        <v>960</v>
      </c>
      <c r="D282" s="11" t="s">
        <v>865</v>
      </c>
      <c r="E282" s="11" t="s">
        <v>866</v>
      </c>
      <c r="F282" s="25">
        <v>24485</v>
      </c>
      <c r="G282" s="30">
        <v>0</v>
      </c>
      <c r="H282" s="62">
        <v>24485</v>
      </c>
      <c r="I282" s="63" t="s">
        <v>14</v>
      </c>
    </row>
    <row r="283" spans="1:9" ht="30" customHeight="1" x14ac:dyDescent="0.25">
      <c r="A283" s="75" t="s">
        <v>961</v>
      </c>
      <c r="B283" s="11" t="s">
        <v>962</v>
      </c>
      <c r="C283" s="11" t="s">
        <v>963</v>
      </c>
      <c r="D283" s="11" t="s">
        <v>865</v>
      </c>
      <c r="E283" s="11" t="s">
        <v>866</v>
      </c>
      <c r="F283" s="25">
        <v>24485</v>
      </c>
      <c r="G283" s="30">
        <v>0</v>
      </c>
      <c r="H283" s="62">
        <v>24485</v>
      </c>
      <c r="I283" s="63" t="s">
        <v>14</v>
      </c>
    </row>
    <row r="284" spans="1:9" ht="30" customHeight="1" x14ac:dyDescent="0.25">
      <c r="A284" s="75" t="s">
        <v>964</v>
      </c>
      <c r="B284" s="11" t="s">
        <v>965</v>
      </c>
      <c r="C284" s="11" t="s">
        <v>966</v>
      </c>
      <c r="D284" s="11" t="s">
        <v>865</v>
      </c>
      <c r="E284" s="11" t="s">
        <v>967</v>
      </c>
      <c r="F284" s="25">
        <v>24485</v>
      </c>
      <c r="G284" s="30">
        <v>0</v>
      </c>
      <c r="H284" s="62">
        <v>24485</v>
      </c>
      <c r="I284" s="63" t="s">
        <v>14</v>
      </c>
    </row>
    <row r="285" spans="1:9" ht="30" customHeight="1" x14ac:dyDescent="0.25">
      <c r="A285" s="75" t="s">
        <v>968</v>
      </c>
      <c r="B285" s="11" t="s">
        <v>969</v>
      </c>
      <c r="C285" s="11" t="s">
        <v>970</v>
      </c>
      <c r="D285" s="11" t="s">
        <v>865</v>
      </c>
      <c r="E285" s="11" t="s">
        <v>866</v>
      </c>
      <c r="F285" s="25">
        <v>24485</v>
      </c>
      <c r="G285" s="30">
        <v>0</v>
      </c>
      <c r="H285" s="62">
        <v>24485</v>
      </c>
      <c r="I285" s="63" t="s">
        <v>14</v>
      </c>
    </row>
    <row r="286" spans="1:9" ht="30" customHeight="1" x14ac:dyDescent="0.25">
      <c r="A286" s="75" t="s">
        <v>971</v>
      </c>
      <c r="B286" s="11" t="s">
        <v>972</v>
      </c>
      <c r="C286" s="11" t="s">
        <v>973</v>
      </c>
      <c r="D286" s="11" t="s">
        <v>865</v>
      </c>
      <c r="E286" s="11" t="s">
        <v>866</v>
      </c>
      <c r="F286" s="25">
        <v>24485</v>
      </c>
      <c r="G286" s="30">
        <v>0</v>
      </c>
      <c r="H286" s="62">
        <v>24485</v>
      </c>
      <c r="I286" s="63" t="s">
        <v>14</v>
      </c>
    </row>
    <row r="287" spans="1:9" ht="30" customHeight="1" x14ac:dyDescent="0.25">
      <c r="A287" s="75" t="s">
        <v>974</v>
      </c>
      <c r="B287" s="11" t="s">
        <v>975</v>
      </c>
      <c r="C287" s="11" t="s">
        <v>976</v>
      </c>
      <c r="D287" s="11" t="s">
        <v>865</v>
      </c>
      <c r="E287" s="14" t="s">
        <v>977</v>
      </c>
      <c r="F287" s="25">
        <v>24485</v>
      </c>
      <c r="G287" s="30">
        <v>0</v>
      </c>
      <c r="H287" s="62">
        <v>24485</v>
      </c>
      <c r="I287" s="63" t="s">
        <v>14</v>
      </c>
    </row>
    <row r="288" spans="1:9" ht="30" customHeight="1" x14ac:dyDescent="0.25">
      <c r="A288" s="75" t="s">
        <v>978</v>
      </c>
      <c r="B288" s="11" t="s">
        <v>979</v>
      </c>
      <c r="C288" s="11" t="s">
        <v>980</v>
      </c>
      <c r="D288" s="11" t="s">
        <v>865</v>
      </c>
      <c r="E288" s="11" t="s">
        <v>866</v>
      </c>
      <c r="F288" s="25">
        <v>24485</v>
      </c>
      <c r="G288" s="30">
        <v>0</v>
      </c>
      <c r="H288" s="62">
        <v>24485</v>
      </c>
      <c r="I288" s="63" t="s">
        <v>14</v>
      </c>
    </row>
    <row r="289" spans="1:9" ht="30" customHeight="1" x14ac:dyDescent="0.25">
      <c r="A289" s="76" t="s">
        <v>981</v>
      </c>
      <c r="B289" s="11" t="s">
        <v>982</v>
      </c>
      <c r="C289" s="11" t="s">
        <v>983</v>
      </c>
      <c r="D289" s="11" t="s">
        <v>865</v>
      </c>
      <c r="E289" s="11" t="s">
        <v>866</v>
      </c>
      <c r="F289" s="25">
        <v>24618.57</v>
      </c>
      <c r="G289" s="30">
        <v>0</v>
      </c>
      <c r="H289" s="62">
        <v>24618.57</v>
      </c>
      <c r="I289" s="63" t="s">
        <v>14</v>
      </c>
    </row>
    <row r="290" spans="1:9" ht="30" customHeight="1" x14ac:dyDescent="0.25">
      <c r="A290" s="76" t="s">
        <v>984</v>
      </c>
      <c r="B290" s="11" t="s">
        <v>985</v>
      </c>
      <c r="C290" s="11" t="s">
        <v>986</v>
      </c>
      <c r="D290" s="11" t="s">
        <v>865</v>
      </c>
      <c r="E290" s="11" t="s">
        <v>987</v>
      </c>
      <c r="F290" s="25">
        <v>31713</v>
      </c>
      <c r="G290" s="30">
        <v>0</v>
      </c>
      <c r="H290" s="62">
        <v>31713</v>
      </c>
      <c r="I290" s="63" t="s">
        <v>14</v>
      </c>
    </row>
    <row r="291" spans="1:9" ht="30" customHeight="1" x14ac:dyDescent="0.25">
      <c r="A291" s="76" t="s">
        <v>988</v>
      </c>
      <c r="B291" s="11" t="s">
        <v>989</v>
      </c>
      <c r="C291" s="11" t="s">
        <v>990</v>
      </c>
      <c r="D291" s="11" t="s">
        <v>865</v>
      </c>
      <c r="E291" s="11" t="s">
        <v>991</v>
      </c>
      <c r="F291" s="25">
        <v>31713</v>
      </c>
      <c r="G291" s="30">
        <v>0</v>
      </c>
      <c r="H291" s="62">
        <v>31713</v>
      </c>
      <c r="I291" s="63" t="s">
        <v>14</v>
      </c>
    </row>
    <row r="292" spans="1:9" ht="30" customHeight="1" x14ac:dyDescent="0.25">
      <c r="A292" s="76" t="s">
        <v>992</v>
      </c>
      <c r="B292" s="11" t="s">
        <v>993</v>
      </c>
      <c r="C292" s="11" t="s">
        <v>994</v>
      </c>
      <c r="D292" s="11" t="s">
        <v>865</v>
      </c>
      <c r="E292" s="11" t="s">
        <v>991</v>
      </c>
      <c r="F292" s="25">
        <v>34105.93</v>
      </c>
      <c r="G292" s="30">
        <v>0</v>
      </c>
      <c r="H292" s="62">
        <v>34105.93</v>
      </c>
      <c r="I292" s="63" t="s">
        <v>14</v>
      </c>
    </row>
    <row r="293" spans="1:9" ht="30" customHeight="1" x14ac:dyDescent="0.25">
      <c r="A293" s="76" t="s">
        <v>995</v>
      </c>
      <c r="B293" s="11" t="s">
        <v>996</v>
      </c>
      <c r="C293" s="11" t="s">
        <v>997</v>
      </c>
      <c r="D293" s="11" t="s">
        <v>865</v>
      </c>
      <c r="E293" s="11" t="s">
        <v>987</v>
      </c>
      <c r="F293" s="25">
        <v>36409.57</v>
      </c>
      <c r="G293" s="30">
        <v>0</v>
      </c>
      <c r="H293" s="62">
        <v>36409.57</v>
      </c>
      <c r="I293" s="63" t="s">
        <v>14</v>
      </c>
    </row>
    <row r="294" spans="1:9" ht="30" customHeight="1" x14ac:dyDescent="0.25">
      <c r="A294" s="76" t="s">
        <v>998</v>
      </c>
      <c r="B294" s="11" t="s">
        <v>999</v>
      </c>
      <c r="C294" s="11" t="s">
        <v>1000</v>
      </c>
      <c r="D294" s="11" t="s">
        <v>865</v>
      </c>
      <c r="E294" s="11" t="s">
        <v>910</v>
      </c>
      <c r="F294" s="25">
        <v>31875</v>
      </c>
      <c r="G294" s="30">
        <v>0</v>
      </c>
      <c r="H294" s="62">
        <v>31875</v>
      </c>
      <c r="I294" s="63" t="s">
        <v>14</v>
      </c>
    </row>
    <row r="295" spans="1:9" ht="30" customHeight="1" x14ac:dyDescent="0.25">
      <c r="A295" s="76" t="s">
        <v>1001</v>
      </c>
      <c r="B295" s="11" t="s">
        <v>1002</v>
      </c>
      <c r="C295" s="11" t="s">
        <v>306</v>
      </c>
      <c r="D295" s="11" t="s">
        <v>865</v>
      </c>
      <c r="E295" s="11" t="s">
        <v>987</v>
      </c>
      <c r="F295" s="25">
        <v>33470.61</v>
      </c>
      <c r="G295" s="30">
        <v>0</v>
      </c>
      <c r="H295" s="62">
        <v>33470.61</v>
      </c>
      <c r="I295" s="63" t="s">
        <v>14</v>
      </c>
    </row>
    <row r="296" spans="1:9" ht="30" customHeight="1" x14ac:dyDescent="0.25">
      <c r="A296" s="76" t="s">
        <v>1003</v>
      </c>
      <c r="B296" s="11" t="s">
        <v>1004</v>
      </c>
      <c r="C296" s="11" t="s">
        <v>1005</v>
      </c>
      <c r="D296" s="11" t="s">
        <v>865</v>
      </c>
      <c r="E296" s="11" t="s">
        <v>987</v>
      </c>
      <c r="F296" s="25">
        <v>35338.06</v>
      </c>
      <c r="G296" s="30">
        <v>0</v>
      </c>
      <c r="H296" s="62">
        <v>35338.06</v>
      </c>
      <c r="I296" s="63" t="s">
        <v>14</v>
      </c>
    </row>
    <row r="297" spans="1:9" ht="30" customHeight="1" x14ac:dyDescent="0.25">
      <c r="A297" s="76" t="s">
        <v>1006</v>
      </c>
      <c r="B297" s="11" t="s">
        <v>1007</v>
      </c>
      <c r="C297" s="11" t="s">
        <v>1008</v>
      </c>
      <c r="D297" s="11" t="s">
        <v>865</v>
      </c>
      <c r="E297" s="11" t="s">
        <v>987</v>
      </c>
      <c r="F297" s="25">
        <v>31713</v>
      </c>
      <c r="G297" s="30">
        <v>0</v>
      </c>
      <c r="H297" s="62">
        <v>31713</v>
      </c>
      <c r="I297" s="63" t="s">
        <v>14</v>
      </c>
    </row>
    <row r="298" spans="1:9" ht="30" customHeight="1" x14ac:dyDescent="0.25">
      <c r="A298" s="76" t="s">
        <v>1009</v>
      </c>
      <c r="B298" s="11" t="s">
        <v>1010</v>
      </c>
      <c r="C298" s="11" t="s">
        <v>1011</v>
      </c>
      <c r="D298" s="11" t="s">
        <v>865</v>
      </c>
      <c r="E298" s="11" t="s">
        <v>866</v>
      </c>
      <c r="F298" s="25">
        <v>26635.13</v>
      </c>
      <c r="G298" s="30">
        <v>0</v>
      </c>
      <c r="H298" s="62">
        <v>26635.13</v>
      </c>
      <c r="I298" s="63" t="s">
        <v>14</v>
      </c>
    </row>
    <row r="299" spans="1:9" ht="30" customHeight="1" x14ac:dyDescent="0.25">
      <c r="A299" s="76" t="s">
        <v>1012</v>
      </c>
      <c r="B299" s="11" t="s">
        <v>586</v>
      </c>
      <c r="C299" s="11" t="s">
        <v>1013</v>
      </c>
      <c r="D299" s="11" t="s">
        <v>865</v>
      </c>
      <c r="E299" s="11" t="s">
        <v>910</v>
      </c>
      <c r="F299" s="25">
        <v>33943.43</v>
      </c>
      <c r="G299" s="30">
        <v>0</v>
      </c>
      <c r="H299" s="62">
        <v>33943.43</v>
      </c>
      <c r="I299" s="63" t="s">
        <v>14</v>
      </c>
    </row>
    <row r="300" spans="1:9" ht="30" customHeight="1" x14ac:dyDescent="0.25">
      <c r="A300" s="76" t="s">
        <v>1014</v>
      </c>
      <c r="B300" s="11" t="s">
        <v>95</v>
      </c>
      <c r="C300" s="11" t="s">
        <v>1015</v>
      </c>
      <c r="D300" s="11" t="s">
        <v>865</v>
      </c>
      <c r="E300" s="11" t="s">
        <v>910</v>
      </c>
      <c r="F300" s="25">
        <v>33943.43</v>
      </c>
      <c r="G300" s="30">
        <v>0</v>
      </c>
      <c r="H300" s="62">
        <v>33943.43</v>
      </c>
      <c r="I300" s="63" t="s">
        <v>14</v>
      </c>
    </row>
    <row r="301" spans="1:9" ht="30" customHeight="1" x14ac:dyDescent="0.25">
      <c r="A301" s="76" t="s">
        <v>1016</v>
      </c>
      <c r="B301" s="11" t="s">
        <v>1017</v>
      </c>
      <c r="C301" s="11" t="s">
        <v>1018</v>
      </c>
      <c r="D301" s="11" t="s">
        <v>865</v>
      </c>
      <c r="E301" s="11" t="s">
        <v>866</v>
      </c>
      <c r="F301" s="25">
        <v>26635.13</v>
      </c>
      <c r="G301" s="30">
        <v>0</v>
      </c>
      <c r="H301" s="62">
        <v>26635.13</v>
      </c>
      <c r="I301" s="63" t="s">
        <v>14</v>
      </c>
    </row>
    <row r="302" spans="1:9" ht="30" customHeight="1" x14ac:dyDescent="0.25">
      <c r="A302" s="76" t="s">
        <v>1019</v>
      </c>
      <c r="B302" s="11" t="s">
        <v>1020</v>
      </c>
      <c r="C302" s="11" t="s">
        <v>1021</v>
      </c>
      <c r="D302" s="11" t="s">
        <v>865</v>
      </c>
      <c r="E302" s="11" t="s">
        <v>987</v>
      </c>
      <c r="F302" s="25">
        <v>31713</v>
      </c>
      <c r="G302" s="30">
        <v>0</v>
      </c>
      <c r="H302" s="62">
        <v>31713</v>
      </c>
      <c r="I302" s="63" t="s">
        <v>14</v>
      </c>
    </row>
    <row r="303" spans="1:9" ht="30" customHeight="1" x14ac:dyDescent="0.25">
      <c r="A303" s="76" t="s">
        <v>1022</v>
      </c>
      <c r="B303" s="11" t="s">
        <v>1023</v>
      </c>
      <c r="C303" s="11" t="s">
        <v>1024</v>
      </c>
      <c r="D303" s="11" t="s">
        <v>865</v>
      </c>
      <c r="E303" s="11" t="s">
        <v>987</v>
      </c>
      <c r="F303" s="25">
        <v>35228.22</v>
      </c>
      <c r="G303" s="30">
        <v>0</v>
      </c>
      <c r="H303" s="62">
        <v>35228.22</v>
      </c>
      <c r="I303" s="63" t="s">
        <v>14</v>
      </c>
    </row>
    <row r="304" spans="1:9" ht="30" customHeight="1" x14ac:dyDescent="0.25">
      <c r="A304" s="76" t="s">
        <v>1025</v>
      </c>
      <c r="B304" s="11" t="s">
        <v>1026</v>
      </c>
      <c r="C304" s="11" t="s">
        <v>1027</v>
      </c>
      <c r="D304" s="11" t="s">
        <v>865</v>
      </c>
      <c r="E304" s="11" t="s">
        <v>987</v>
      </c>
      <c r="F304" s="25">
        <v>35495.379999999997</v>
      </c>
      <c r="G304" s="30">
        <v>0</v>
      </c>
      <c r="H304" s="62">
        <v>35495.379999999997</v>
      </c>
      <c r="I304" s="63" t="s">
        <v>14</v>
      </c>
    </row>
    <row r="305" spans="1:9" ht="30" customHeight="1" x14ac:dyDescent="0.25">
      <c r="A305" s="76" t="s">
        <v>1028</v>
      </c>
      <c r="B305" s="11" t="s">
        <v>1029</v>
      </c>
      <c r="C305" s="11" t="s">
        <v>1030</v>
      </c>
      <c r="D305" s="11" t="s">
        <v>865</v>
      </c>
      <c r="E305" s="11" t="s">
        <v>910</v>
      </c>
      <c r="F305" s="25">
        <v>31713</v>
      </c>
      <c r="G305" s="30">
        <v>0</v>
      </c>
      <c r="H305" s="62">
        <v>31713</v>
      </c>
      <c r="I305" s="63" t="s">
        <v>14</v>
      </c>
    </row>
    <row r="306" spans="1:9" ht="30" customHeight="1" x14ac:dyDescent="0.25">
      <c r="A306" s="75" t="s">
        <v>1031</v>
      </c>
      <c r="B306" s="11" t="s">
        <v>1032</v>
      </c>
      <c r="C306" s="11" t="s">
        <v>1033</v>
      </c>
      <c r="D306" s="11" t="s">
        <v>865</v>
      </c>
      <c r="E306" s="11" t="s">
        <v>910</v>
      </c>
      <c r="F306" s="25">
        <v>33943.43</v>
      </c>
      <c r="G306" s="30">
        <v>0</v>
      </c>
      <c r="H306" s="62">
        <v>33943.43</v>
      </c>
      <c r="I306" s="63" t="s">
        <v>14</v>
      </c>
    </row>
    <row r="307" spans="1:9" ht="30" customHeight="1" x14ac:dyDescent="0.25">
      <c r="A307" s="75" t="s">
        <v>1034</v>
      </c>
      <c r="B307" s="11" t="s">
        <v>1035</v>
      </c>
      <c r="C307" s="11" t="s">
        <v>1036</v>
      </c>
      <c r="D307" s="11" t="s">
        <v>865</v>
      </c>
      <c r="E307" s="11" t="s">
        <v>987</v>
      </c>
      <c r="F307" s="25">
        <v>36107.03</v>
      </c>
      <c r="G307" s="30">
        <v>0</v>
      </c>
      <c r="H307" s="62">
        <v>36107.03</v>
      </c>
      <c r="I307" s="63" t="s">
        <v>14</v>
      </c>
    </row>
    <row r="308" spans="1:9" ht="30" customHeight="1" x14ac:dyDescent="0.25">
      <c r="A308" s="76" t="s">
        <v>1037</v>
      </c>
      <c r="B308" s="11" t="s">
        <v>1038</v>
      </c>
      <c r="C308" s="11" t="s">
        <v>1039</v>
      </c>
      <c r="D308" s="11" t="s">
        <v>865</v>
      </c>
      <c r="E308" s="11" t="s">
        <v>866</v>
      </c>
      <c r="F308" s="25">
        <v>28091.53</v>
      </c>
      <c r="G308" s="30">
        <v>3606.53</v>
      </c>
      <c r="H308" s="62">
        <v>31698.059999999998</v>
      </c>
      <c r="I308" s="63" t="s">
        <v>14</v>
      </c>
    </row>
    <row r="309" spans="1:9" ht="30" customHeight="1" x14ac:dyDescent="0.25">
      <c r="A309" s="76" t="s">
        <v>1040</v>
      </c>
      <c r="B309" s="11" t="s">
        <v>1041</v>
      </c>
      <c r="C309" s="11" t="s">
        <v>1042</v>
      </c>
      <c r="D309" s="11" t="s">
        <v>865</v>
      </c>
      <c r="E309" s="11" t="s">
        <v>987</v>
      </c>
      <c r="F309" s="25">
        <v>36632.519999999997</v>
      </c>
      <c r="G309" s="30">
        <v>0</v>
      </c>
      <c r="H309" s="62">
        <v>36632.519999999997</v>
      </c>
      <c r="I309" s="63" t="s">
        <v>14</v>
      </c>
    </row>
    <row r="310" spans="1:9" ht="30" customHeight="1" x14ac:dyDescent="0.25">
      <c r="A310" s="76" t="s">
        <v>1043</v>
      </c>
      <c r="B310" s="11" t="s">
        <v>1044</v>
      </c>
      <c r="C310" s="11" t="s">
        <v>1045</v>
      </c>
      <c r="D310" s="11" t="s">
        <v>865</v>
      </c>
      <c r="E310" s="11" t="s">
        <v>1046</v>
      </c>
      <c r="F310" s="25">
        <v>34032.699999999997</v>
      </c>
      <c r="G310" s="30">
        <v>0</v>
      </c>
      <c r="H310" s="62">
        <v>34032.699999999997</v>
      </c>
      <c r="I310" s="63" t="s">
        <v>14</v>
      </c>
    </row>
    <row r="311" spans="1:9" ht="30" customHeight="1" x14ac:dyDescent="0.25">
      <c r="A311" s="76" t="s">
        <v>1047</v>
      </c>
      <c r="B311" s="11" t="s">
        <v>1048</v>
      </c>
      <c r="C311" s="11" t="s">
        <v>894</v>
      </c>
      <c r="D311" s="11" t="s">
        <v>865</v>
      </c>
      <c r="E311" s="11" t="s">
        <v>866</v>
      </c>
      <c r="F311" s="25">
        <v>26635.13</v>
      </c>
      <c r="G311" s="30">
        <v>0</v>
      </c>
      <c r="H311" s="62">
        <v>26635.13</v>
      </c>
      <c r="I311" s="63" t="s">
        <v>14</v>
      </c>
    </row>
    <row r="312" spans="1:9" ht="30" customHeight="1" x14ac:dyDescent="0.25">
      <c r="A312" s="76" t="s">
        <v>1049</v>
      </c>
      <c r="B312" s="11" t="s">
        <v>1050</v>
      </c>
      <c r="C312" s="11" t="s">
        <v>1051</v>
      </c>
      <c r="D312" s="11" t="s">
        <v>865</v>
      </c>
      <c r="E312" s="11" t="s">
        <v>987</v>
      </c>
      <c r="F312" s="25">
        <v>36806.81</v>
      </c>
      <c r="G312" s="77">
        <v>2500</v>
      </c>
      <c r="H312" s="62">
        <v>39306.81</v>
      </c>
      <c r="I312" s="63" t="s">
        <v>14</v>
      </c>
    </row>
    <row r="313" spans="1:9" ht="30" customHeight="1" x14ac:dyDescent="0.25">
      <c r="A313" s="76" t="s">
        <v>1052</v>
      </c>
      <c r="B313" s="11" t="s">
        <v>1053</v>
      </c>
      <c r="C313" s="11" t="s">
        <v>1054</v>
      </c>
      <c r="D313" s="11" t="s">
        <v>865</v>
      </c>
      <c r="E313" s="11" t="s">
        <v>866</v>
      </c>
      <c r="F313" s="25">
        <v>24618.57</v>
      </c>
      <c r="G313" s="30">
        <v>0</v>
      </c>
      <c r="H313" s="62">
        <v>24618.57</v>
      </c>
      <c r="I313" s="63" t="s">
        <v>14</v>
      </c>
    </row>
    <row r="314" spans="1:9" ht="30" customHeight="1" x14ac:dyDescent="0.25">
      <c r="A314" s="76" t="s">
        <v>1055</v>
      </c>
      <c r="B314" s="11" t="s">
        <v>264</v>
      </c>
      <c r="C314" s="11" t="s">
        <v>1056</v>
      </c>
      <c r="D314" s="11" t="s">
        <v>865</v>
      </c>
      <c r="E314" s="11" t="s">
        <v>866</v>
      </c>
      <c r="F314" s="25">
        <v>24485</v>
      </c>
      <c r="G314" s="30">
        <v>0</v>
      </c>
      <c r="H314" s="62">
        <v>24485</v>
      </c>
      <c r="I314" s="63" t="s">
        <v>14</v>
      </c>
    </row>
    <row r="315" spans="1:9" ht="30" customHeight="1" x14ac:dyDescent="0.25">
      <c r="A315" s="76" t="s">
        <v>1057</v>
      </c>
      <c r="B315" s="11" t="s">
        <v>1058</v>
      </c>
      <c r="C315" s="11" t="s">
        <v>913</v>
      </c>
      <c r="D315" s="11" t="s">
        <v>865</v>
      </c>
      <c r="E315" s="11" t="s">
        <v>866</v>
      </c>
      <c r="F315" s="25">
        <v>26765.13</v>
      </c>
      <c r="G315" s="30">
        <v>0</v>
      </c>
      <c r="H315" s="62">
        <v>26765.13</v>
      </c>
      <c r="I315" s="63" t="s">
        <v>14</v>
      </c>
    </row>
    <row r="316" spans="1:9" ht="30" customHeight="1" x14ac:dyDescent="0.25">
      <c r="A316" s="76" t="s">
        <v>1059</v>
      </c>
      <c r="B316" s="11" t="s">
        <v>1060</v>
      </c>
      <c r="C316" s="11" t="s">
        <v>1061</v>
      </c>
      <c r="D316" s="11" t="s">
        <v>865</v>
      </c>
      <c r="E316" s="11" t="s">
        <v>866</v>
      </c>
      <c r="F316" s="25">
        <v>27597.89</v>
      </c>
      <c r="G316" s="30">
        <v>0</v>
      </c>
      <c r="H316" s="62">
        <v>27597.89</v>
      </c>
      <c r="I316" s="63" t="s">
        <v>14</v>
      </c>
    </row>
    <row r="317" spans="1:9" ht="30" customHeight="1" x14ac:dyDescent="0.25">
      <c r="A317" s="76" t="s">
        <v>1062</v>
      </c>
      <c r="B317" s="11" t="s">
        <v>1063</v>
      </c>
      <c r="C317" s="11" t="s">
        <v>1064</v>
      </c>
      <c r="D317" s="11" t="s">
        <v>865</v>
      </c>
      <c r="E317" s="11" t="s">
        <v>866</v>
      </c>
      <c r="F317" s="25">
        <v>26635.13</v>
      </c>
      <c r="G317" s="30">
        <v>0</v>
      </c>
      <c r="H317" s="62">
        <v>26635.13</v>
      </c>
      <c r="I317" s="63" t="s">
        <v>14</v>
      </c>
    </row>
    <row r="318" spans="1:9" ht="30" customHeight="1" x14ac:dyDescent="0.25">
      <c r="A318" s="76" t="s">
        <v>1065</v>
      </c>
      <c r="B318" s="11" t="s">
        <v>586</v>
      </c>
      <c r="C318" s="11" t="s">
        <v>1066</v>
      </c>
      <c r="D318" s="11" t="s">
        <v>865</v>
      </c>
      <c r="E318" s="11" t="s">
        <v>866</v>
      </c>
      <c r="F318" s="25">
        <v>24485</v>
      </c>
      <c r="G318" s="30">
        <v>0</v>
      </c>
      <c r="H318" s="62">
        <v>24485</v>
      </c>
      <c r="I318" s="63" t="s">
        <v>14</v>
      </c>
    </row>
    <row r="319" spans="1:9" ht="30" customHeight="1" x14ac:dyDescent="0.25">
      <c r="A319" s="76" t="s">
        <v>1067</v>
      </c>
      <c r="B319" s="11" t="s">
        <v>1068</v>
      </c>
      <c r="C319" s="11" t="s">
        <v>1069</v>
      </c>
      <c r="D319" s="11" t="s">
        <v>865</v>
      </c>
      <c r="E319" s="11" t="s">
        <v>866</v>
      </c>
      <c r="F319" s="25">
        <v>26501.56</v>
      </c>
      <c r="G319" s="30">
        <v>0</v>
      </c>
      <c r="H319" s="62">
        <v>26501.56</v>
      </c>
      <c r="I319" s="63" t="s">
        <v>14</v>
      </c>
    </row>
    <row r="320" spans="1:9" ht="30" customHeight="1" x14ac:dyDescent="0.25">
      <c r="A320" s="76" t="s">
        <v>1070</v>
      </c>
      <c r="B320" s="11" t="s">
        <v>1071</v>
      </c>
      <c r="C320" s="11" t="s">
        <v>1072</v>
      </c>
      <c r="D320" s="11" t="s">
        <v>865</v>
      </c>
      <c r="E320" s="11" t="s">
        <v>866</v>
      </c>
      <c r="F320" s="25">
        <v>24618.57</v>
      </c>
      <c r="G320" s="30">
        <v>2500</v>
      </c>
      <c r="H320" s="62">
        <v>27118.57</v>
      </c>
      <c r="I320" s="63" t="s">
        <v>14</v>
      </c>
    </row>
    <row r="321" spans="1:9" ht="30" customHeight="1" x14ac:dyDescent="0.25">
      <c r="A321" s="76" t="s">
        <v>1073</v>
      </c>
      <c r="B321" s="11" t="s">
        <v>1074</v>
      </c>
      <c r="C321" s="11" t="s">
        <v>1075</v>
      </c>
      <c r="D321" s="11" t="s">
        <v>865</v>
      </c>
      <c r="E321" s="11" t="s">
        <v>866</v>
      </c>
      <c r="F321" s="25">
        <v>27731.48</v>
      </c>
      <c r="G321" s="30">
        <v>0</v>
      </c>
      <c r="H321" s="62">
        <v>27731.48</v>
      </c>
      <c r="I321" s="63" t="s">
        <v>14</v>
      </c>
    </row>
    <row r="322" spans="1:9" ht="30" customHeight="1" x14ac:dyDescent="0.25">
      <c r="A322" s="76" t="s">
        <v>1076</v>
      </c>
      <c r="B322" s="11" t="s">
        <v>1077</v>
      </c>
      <c r="C322" s="11" t="s">
        <v>1078</v>
      </c>
      <c r="D322" s="11" t="s">
        <v>865</v>
      </c>
      <c r="E322" s="11" t="s">
        <v>1079</v>
      </c>
      <c r="F322" s="25">
        <v>31875.5</v>
      </c>
      <c r="G322" s="77">
        <v>5000</v>
      </c>
      <c r="H322" s="62">
        <v>36875.5</v>
      </c>
      <c r="I322" s="63" t="s">
        <v>14</v>
      </c>
    </row>
    <row r="323" spans="1:9" ht="30" customHeight="1" x14ac:dyDescent="0.25">
      <c r="A323" s="76" t="s">
        <v>1080</v>
      </c>
      <c r="B323" s="11" t="s">
        <v>1017</v>
      </c>
      <c r="C323" s="11" t="s">
        <v>1081</v>
      </c>
      <c r="D323" s="11" t="s">
        <v>865</v>
      </c>
      <c r="E323" s="14" t="s">
        <v>1082</v>
      </c>
      <c r="F323" s="25">
        <v>27597.89</v>
      </c>
      <c r="G323" s="30">
        <v>0</v>
      </c>
      <c r="H323" s="62">
        <v>27597.89</v>
      </c>
      <c r="I323" s="63" t="s">
        <v>14</v>
      </c>
    </row>
    <row r="324" spans="1:9" ht="30" customHeight="1" x14ac:dyDescent="0.25">
      <c r="A324" s="76" t="s">
        <v>1083</v>
      </c>
      <c r="B324" s="11" t="s">
        <v>1084</v>
      </c>
      <c r="C324" s="11" t="s">
        <v>1085</v>
      </c>
      <c r="D324" s="11" t="s">
        <v>865</v>
      </c>
      <c r="E324" s="11" t="s">
        <v>987</v>
      </c>
      <c r="F324" s="25">
        <v>35753.72</v>
      </c>
      <c r="G324" s="30">
        <v>0</v>
      </c>
      <c r="H324" s="62">
        <v>35753.72</v>
      </c>
      <c r="I324" s="63" t="s">
        <v>14</v>
      </c>
    </row>
    <row r="325" spans="1:9" ht="30" customHeight="1" x14ac:dyDescent="0.25">
      <c r="A325" s="76" t="s">
        <v>1086</v>
      </c>
      <c r="B325" s="11" t="s">
        <v>1087</v>
      </c>
      <c r="C325" s="11" t="s">
        <v>1088</v>
      </c>
      <c r="D325" s="11" t="s">
        <v>865</v>
      </c>
      <c r="E325" s="11" t="s">
        <v>866</v>
      </c>
      <c r="F325" s="25">
        <v>26635.39</v>
      </c>
      <c r="G325" s="30">
        <v>0</v>
      </c>
      <c r="H325" s="62">
        <v>26635.39</v>
      </c>
      <c r="I325" s="63" t="s">
        <v>14</v>
      </c>
    </row>
    <row r="326" spans="1:9" ht="30" customHeight="1" x14ac:dyDescent="0.25">
      <c r="A326" s="76" t="s">
        <v>1089</v>
      </c>
      <c r="B326" s="11" t="s">
        <v>1090</v>
      </c>
      <c r="C326" s="11" t="s">
        <v>1091</v>
      </c>
      <c r="D326" s="11" t="s">
        <v>865</v>
      </c>
      <c r="E326" s="11" t="s">
        <v>1092</v>
      </c>
      <c r="F326" s="25">
        <v>37336.58</v>
      </c>
      <c r="G326" s="77">
        <v>12500</v>
      </c>
      <c r="H326" s="62">
        <v>49836.58</v>
      </c>
      <c r="I326" s="63" t="s">
        <v>14</v>
      </c>
    </row>
    <row r="327" spans="1:9" ht="30" customHeight="1" x14ac:dyDescent="0.25">
      <c r="A327" s="76" t="s">
        <v>1093</v>
      </c>
      <c r="B327" s="11" t="s">
        <v>1094</v>
      </c>
      <c r="C327" s="11" t="s">
        <v>1095</v>
      </c>
      <c r="D327" s="11" t="s">
        <v>865</v>
      </c>
      <c r="E327" s="11" t="s">
        <v>1096</v>
      </c>
      <c r="F327" s="25">
        <v>36240.6</v>
      </c>
      <c r="G327" s="77">
        <v>2500</v>
      </c>
      <c r="H327" s="62">
        <v>38740.6</v>
      </c>
      <c r="I327" s="63" t="s">
        <v>14</v>
      </c>
    </row>
    <row r="328" spans="1:9" ht="30" customHeight="1" x14ac:dyDescent="0.25">
      <c r="A328" s="76" t="s">
        <v>1097</v>
      </c>
      <c r="B328" s="11" t="s">
        <v>1098</v>
      </c>
      <c r="C328" s="11" t="s">
        <v>751</v>
      </c>
      <c r="D328" s="11" t="s">
        <v>865</v>
      </c>
      <c r="E328" s="11" t="s">
        <v>910</v>
      </c>
      <c r="F328" s="25">
        <v>31875.5</v>
      </c>
      <c r="G328" s="30">
        <v>0</v>
      </c>
      <c r="H328" s="62">
        <v>31875.5</v>
      </c>
      <c r="I328" s="63" t="s">
        <v>14</v>
      </c>
    </row>
    <row r="329" spans="1:9" ht="30" customHeight="1" x14ac:dyDescent="0.25">
      <c r="A329" s="76" t="s">
        <v>1099</v>
      </c>
      <c r="B329" s="11" t="s">
        <v>1100</v>
      </c>
      <c r="C329" s="11" t="s">
        <v>1101</v>
      </c>
      <c r="D329" s="11" t="s">
        <v>865</v>
      </c>
      <c r="E329" s="11" t="s">
        <v>1102</v>
      </c>
      <c r="F329" s="25">
        <v>33470.61</v>
      </c>
      <c r="G329" s="27">
        <v>2500</v>
      </c>
      <c r="H329" s="62">
        <v>35970.61</v>
      </c>
      <c r="I329" s="63" t="s">
        <v>14</v>
      </c>
    </row>
    <row r="330" spans="1:9" ht="30" customHeight="1" x14ac:dyDescent="0.25">
      <c r="A330" s="76" t="s">
        <v>1103</v>
      </c>
      <c r="B330" s="11" t="s">
        <v>1104</v>
      </c>
      <c r="C330" s="11" t="s">
        <v>1105</v>
      </c>
      <c r="D330" s="11" t="s">
        <v>865</v>
      </c>
      <c r="E330" s="34" t="s">
        <v>1106</v>
      </c>
      <c r="F330" s="25">
        <v>55597.29</v>
      </c>
      <c r="G330" s="30">
        <v>0</v>
      </c>
      <c r="H330" s="62">
        <v>55597.29</v>
      </c>
      <c r="I330" s="63" t="s">
        <v>14</v>
      </c>
    </row>
    <row r="331" spans="1:9" ht="30" customHeight="1" x14ac:dyDescent="0.25">
      <c r="A331" s="76" t="s">
        <v>1107</v>
      </c>
      <c r="B331" s="11" t="s">
        <v>1108</v>
      </c>
      <c r="C331" s="11" t="s">
        <v>1109</v>
      </c>
      <c r="D331" s="11" t="s">
        <v>865</v>
      </c>
      <c r="E331" s="11" t="s">
        <v>1110</v>
      </c>
      <c r="F331" s="25">
        <v>37619.61</v>
      </c>
      <c r="G331" s="30">
        <v>0</v>
      </c>
      <c r="H331" s="62">
        <v>37619.61</v>
      </c>
      <c r="I331" s="63" t="s">
        <v>14</v>
      </c>
    </row>
    <row r="332" spans="1:9" ht="30" customHeight="1" x14ac:dyDescent="0.25">
      <c r="A332" s="76" t="s">
        <v>1111</v>
      </c>
      <c r="B332" s="11" t="s">
        <v>1112</v>
      </c>
      <c r="C332" s="11" t="s">
        <v>951</v>
      </c>
      <c r="D332" s="11" t="s">
        <v>865</v>
      </c>
      <c r="E332" s="11" t="s">
        <v>987</v>
      </c>
      <c r="F332" s="25">
        <v>36107.03</v>
      </c>
      <c r="G332" s="27">
        <v>2500</v>
      </c>
      <c r="H332" s="62">
        <v>38607.03</v>
      </c>
      <c r="I332" s="63" t="s">
        <v>14</v>
      </c>
    </row>
    <row r="333" spans="1:9" ht="30" customHeight="1" x14ac:dyDescent="0.25">
      <c r="A333" s="76" t="s">
        <v>1113</v>
      </c>
      <c r="B333" s="11" t="s">
        <v>552</v>
      </c>
      <c r="C333" s="11" t="s">
        <v>1114</v>
      </c>
      <c r="D333" s="11" t="s">
        <v>865</v>
      </c>
      <c r="E333" s="34" t="s">
        <v>1115</v>
      </c>
      <c r="F333" s="25">
        <v>55257.83</v>
      </c>
      <c r="G333" s="30">
        <v>0</v>
      </c>
      <c r="H333" s="62">
        <v>55257.83</v>
      </c>
      <c r="I333" s="63" t="s">
        <v>14</v>
      </c>
    </row>
    <row r="334" spans="1:9" ht="30" customHeight="1" x14ac:dyDescent="0.25">
      <c r="A334" s="76" t="s">
        <v>1116</v>
      </c>
      <c r="B334" s="11" t="s">
        <v>1117</v>
      </c>
      <c r="C334" s="11" t="s">
        <v>1118</v>
      </c>
      <c r="D334" s="11" t="s">
        <v>865</v>
      </c>
      <c r="E334" s="34" t="s">
        <v>1106</v>
      </c>
      <c r="F334" s="25">
        <v>60150.43</v>
      </c>
      <c r="G334" s="30">
        <v>0</v>
      </c>
      <c r="H334" s="62">
        <v>60150.43</v>
      </c>
      <c r="I334" s="63" t="s">
        <v>14</v>
      </c>
    </row>
    <row r="335" spans="1:9" ht="30" customHeight="1" x14ac:dyDescent="0.25">
      <c r="A335" s="76" t="s">
        <v>1119</v>
      </c>
      <c r="B335" s="11" t="s">
        <v>1120</v>
      </c>
      <c r="C335" s="11" t="s">
        <v>1121</v>
      </c>
      <c r="D335" s="11" t="s">
        <v>865</v>
      </c>
      <c r="E335" s="34" t="s">
        <v>1122</v>
      </c>
      <c r="F335" s="25">
        <v>55529.63</v>
      </c>
      <c r="G335" s="77">
        <v>2500</v>
      </c>
      <c r="H335" s="62">
        <v>58029.63</v>
      </c>
      <c r="I335" s="63" t="s">
        <v>14</v>
      </c>
    </row>
    <row r="336" spans="1:9" ht="30" customHeight="1" x14ac:dyDescent="0.25">
      <c r="A336" s="76" t="s">
        <v>1123</v>
      </c>
      <c r="B336" s="11" t="s">
        <v>1124</v>
      </c>
      <c r="C336" s="11" t="s">
        <v>1125</v>
      </c>
      <c r="D336" s="11" t="s">
        <v>865</v>
      </c>
      <c r="E336" s="11" t="s">
        <v>910</v>
      </c>
      <c r="F336" s="25">
        <v>33943.43</v>
      </c>
      <c r="G336" s="30">
        <v>0</v>
      </c>
      <c r="H336" s="62">
        <v>33943.43</v>
      </c>
      <c r="I336" s="63" t="s">
        <v>14</v>
      </c>
    </row>
    <row r="337" spans="1:9" ht="30" customHeight="1" x14ac:dyDescent="0.25">
      <c r="A337" s="76" t="s">
        <v>1126</v>
      </c>
      <c r="B337" s="11" t="s">
        <v>1127</v>
      </c>
      <c r="C337" s="11" t="s">
        <v>1128</v>
      </c>
      <c r="D337" s="11" t="s">
        <v>865</v>
      </c>
      <c r="E337" s="34" t="s">
        <v>1129</v>
      </c>
      <c r="F337" s="25">
        <v>41356.639999999999</v>
      </c>
      <c r="G337" s="30">
        <v>0</v>
      </c>
      <c r="H337" s="62">
        <v>41356.639999999999</v>
      </c>
      <c r="I337" s="63" t="s">
        <v>14</v>
      </c>
    </row>
    <row r="338" spans="1:9" ht="30" customHeight="1" x14ac:dyDescent="0.25">
      <c r="A338" s="76" t="s">
        <v>1130</v>
      </c>
      <c r="B338" s="11" t="s">
        <v>1131</v>
      </c>
      <c r="C338" s="11" t="s">
        <v>89</v>
      </c>
      <c r="D338" s="11" t="s">
        <v>865</v>
      </c>
      <c r="E338" s="34" t="s">
        <v>1132</v>
      </c>
      <c r="F338" s="25">
        <v>31882</v>
      </c>
      <c r="G338" s="27">
        <v>2500</v>
      </c>
      <c r="H338" s="62">
        <v>34382</v>
      </c>
      <c r="I338" s="63" t="s">
        <v>14</v>
      </c>
    </row>
    <row r="339" spans="1:9" ht="30" customHeight="1" x14ac:dyDescent="0.25">
      <c r="A339" s="76" t="s">
        <v>1133</v>
      </c>
      <c r="B339" s="11" t="s">
        <v>1134</v>
      </c>
      <c r="C339" s="11" t="s">
        <v>1135</v>
      </c>
      <c r="D339" s="11" t="s">
        <v>865</v>
      </c>
      <c r="E339" s="34" t="s">
        <v>987</v>
      </c>
      <c r="F339" s="25">
        <v>36240.6</v>
      </c>
      <c r="G339" s="30">
        <v>2500</v>
      </c>
      <c r="H339" s="62">
        <v>38740.6</v>
      </c>
      <c r="I339" s="63" t="s">
        <v>14</v>
      </c>
    </row>
    <row r="340" spans="1:9" ht="30" customHeight="1" x14ac:dyDescent="0.25">
      <c r="A340" s="76" t="s">
        <v>1136</v>
      </c>
      <c r="B340" s="11" t="s">
        <v>1137</v>
      </c>
      <c r="C340" s="11" t="s">
        <v>1138</v>
      </c>
      <c r="D340" s="11" t="s">
        <v>865</v>
      </c>
      <c r="E340" s="34" t="s">
        <v>1139</v>
      </c>
      <c r="F340" s="25">
        <v>31713</v>
      </c>
      <c r="G340" s="30">
        <v>0</v>
      </c>
      <c r="H340" s="62">
        <v>31713</v>
      </c>
      <c r="I340" s="63" t="s">
        <v>14</v>
      </c>
    </row>
    <row r="341" spans="1:9" ht="30" customHeight="1" x14ac:dyDescent="0.25">
      <c r="A341" s="76" t="s">
        <v>1140</v>
      </c>
      <c r="B341" s="11" t="s">
        <v>1141</v>
      </c>
      <c r="C341" s="11" t="s">
        <v>1142</v>
      </c>
      <c r="D341" s="11" t="s">
        <v>865</v>
      </c>
      <c r="E341" s="34" t="s">
        <v>902</v>
      </c>
      <c r="F341" s="25">
        <v>27350.19</v>
      </c>
      <c r="G341" s="30">
        <v>0</v>
      </c>
      <c r="H341" s="62">
        <v>27350.19</v>
      </c>
      <c r="I341" s="63" t="s">
        <v>14</v>
      </c>
    </row>
    <row r="342" spans="1:9" ht="30" customHeight="1" x14ac:dyDescent="0.25">
      <c r="A342" s="76" t="s">
        <v>1143</v>
      </c>
      <c r="B342" s="11" t="s">
        <v>1144</v>
      </c>
      <c r="C342" s="11" t="s">
        <v>1145</v>
      </c>
      <c r="D342" s="11" t="s">
        <v>865</v>
      </c>
      <c r="E342" s="34" t="s">
        <v>987</v>
      </c>
      <c r="F342" s="25">
        <v>35846.53</v>
      </c>
      <c r="G342" s="30">
        <v>0</v>
      </c>
      <c r="H342" s="62">
        <v>35846.53</v>
      </c>
      <c r="I342" s="63" t="s">
        <v>14</v>
      </c>
    </row>
    <row r="343" spans="1:9" ht="30" customHeight="1" x14ac:dyDescent="0.25">
      <c r="A343" s="76" t="s">
        <v>1146</v>
      </c>
      <c r="B343" s="11" t="s">
        <v>1147</v>
      </c>
      <c r="C343" s="11" t="s">
        <v>1148</v>
      </c>
      <c r="D343" s="11" t="s">
        <v>1149</v>
      </c>
      <c r="E343" s="34" t="s">
        <v>910</v>
      </c>
      <c r="F343" s="25">
        <v>33943.43</v>
      </c>
      <c r="G343" s="30">
        <v>0</v>
      </c>
      <c r="H343" s="62">
        <v>33943.43</v>
      </c>
      <c r="I343" s="63" t="s">
        <v>14</v>
      </c>
    </row>
    <row r="344" spans="1:9" ht="30" customHeight="1" x14ac:dyDescent="0.25">
      <c r="A344" s="76" t="s">
        <v>1150</v>
      </c>
      <c r="B344" s="11" t="s">
        <v>1151</v>
      </c>
      <c r="C344" s="11" t="s">
        <v>1152</v>
      </c>
      <c r="D344" s="11" t="s">
        <v>865</v>
      </c>
      <c r="E344" s="34" t="s">
        <v>987</v>
      </c>
      <c r="F344" s="25">
        <v>35878.94</v>
      </c>
      <c r="G344" s="30">
        <v>0</v>
      </c>
      <c r="H344" s="62">
        <v>35878.94</v>
      </c>
      <c r="I344" s="63" t="s">
        <v>14</v>
      </c>
    </row>
    <row r="345" spans="1:9" ht="30" customHeight="1" x14ac:dyDescent="0.25">
      <c r="A345" s="76" t="s">
        <v>1153</v>
      </c>
      <c r="B345" s="11" t="s">
        <v>1154</v>
      </c>
      <c r="C345" s="11" t="s">
        <v>1155</v>
      </c>
      <c r="D345" s="11" t="s">
        <v>865</v>
      </c>
      <c r="E345" s="34" t="s">
        <v>866</v>
      </c>
      <c r="F345" s="25">
        <v>26501.82</v>
      </c>
      <c r="G345" s="30">
        <v>0</v>
      </c>
      <c r="H345" s="62">
        <v>26501.82</v>
      </c>
      <c r="I345" s="63" t="s">
        <v>14</v>
      </c>
    </row>
    <row r="346" spans="1:9" ht="30" customHeight="1" x14ac:dyDescent="0.25">
      <c r="A346" s="76" t="s">
        <v>1156</v>
      </c>
      <c r="B346" s="11" t="s">
        <v>1157</v>
      </c>
      <c r="C346" s="11" t="s">
        <v>1158</v>
      </c>
      <c r="D346" s="11" t="s">
        <v>865</v>
      </c>
      <c r="E346" s="34" t="s">
        <v>987</v>
      </c>
      <c r="F346" s="25">
        <v>35502.03</v>
      </c>
      <c r="G346" s="30">
        <v>0</v>
      </c>
      <c r="H346" s="62">
        <v>35502.03</v>
      </c>
      <c r="I346" s="63" t="s">
        <v>14</v>
      </c>
    </row>
    <row r="347" spans="1:9" ht="30" customHeight="1" x14ac:dyDescent="0.25">
      <c r="A347" s="76" t="s">
        <v>1159</v>
      </c>
      <c r="B347" s="11" t="s">
        <v>1160</v>
      </c>
      <c r="C347" s="11" t="s">
        <v>1161</v>
      </c>
      <c r="D347" s="11" t="s">
        <v>865</v>
      </c>
      <c r="E347" s="34" t="s">
        <v>910</v>
      </c>
      <c r="F347" s="25">
        <v>31713</v>
      </c>
      <c r="G347" s="30">
        <v>0</v>
      </c>
      <c r="H347" s="62">
        <v>31713</v>
      </c>
      <c r="I347" s="63" t="s">
        <v>14</v>
      </c>
    </row>
    <row r="348" spans="1:9" ht="30" customHeight="1" x14ac:dyDescent="0.25">
      <c r="A348" s="76" t="s">
        <v>1162</v>
      </c>
      <c r="B348" s="11" t="s">
        <v>1163</v>
      </c>
      <c r="C348" s="11" t="s">
        <v>929</v>
      </c>
      <c r="D348" s="11" t="s">
        <v>865</v>
      </c>
      <c r="E348" s="34" t="s">
        <v>1139</v>
      </c>
      <c r="F348" s="25">
        <v>34881.79</v>
      </c>
      <c r="G348" s="30">
        <v>0</v>
      </c>
      <c r="H348" s="62">
        <v>34881.79</v>
      </c>
      <c r="I348" s="63" t="s">
        <v>14</v>
      </c>
    </row>
    <row r="349" spans="1:9" ht="30" customHeight="1" x14ac:dyDescent="0.25">
      <c r="A349" s="76" t="s">
        <v>1164</v>
      </c>
      <c r="B349" s="11" t="s">
        <v>1165</v>
      </c>
      <c r="C349" s="11" t="s">
        <v>1166</v>
      </c>
      <c r="D349" s="11" t="s">
        <v>865</v>
      </c>
      <c r="E349" s="34" t="s">
        <v>987</v>
      </c>
      <c r="F349" s="25">
        <v>34748.239999999998</v>
      </c>
      <c r="G349" s="30">
        <v>0</v>
      </c>
      <c r="H349" s="62">
        <v>34748.239999999998</v>
      </c>
      <c r="I349" s="63" t="s">
        <v>14</v>
      </c>
    </row>
    <row r="350" spans="1:9" ht="30" customHeight="1" x14ac:dyDescent="0.25">
      <c r="A350" s="76" t="s">
        <v>1167</v>
      </c>
      <c r="B350" s="11" t="s">
        <v>1168</v>
      </c>
      <c r="C350" s="11" t="s">
        <v>1169</v>
      </c>
      <c r="D350" s="11" t="s">
        <v>865</v>
      </c>
      <c r="E350" s="34" t="s">
        <v>1170</v>
      </c>
      <c r="F350" s="25">
        <v>34249.599999999999</v>
      </c>
      <c r="G350" s="30">
        <v>0</v>
      </c>
      <c r="H350" s="62">
        <v>34249.599999999999</v>
      </c>
      <c r="I350" s="63" t="s">
        <v>14</v>
      </c>
    </row>
    <row r="351" spans="1:9" ht="30" customHeight="1" x14ac:dyDescent="0.25">
      <c r="A351" s="76" t="s">
        <v>1171</v>
      </c>
      <c r="B351" s="11" t="s">
        <v>1172</v>
      </c>
      <c r="C351" s="11" t="s">
        <v>1173</v>
      </c>
      <c r="D351" s="11" t="s">
        <v>865</v>
      </c>
      <c r="E351" s="34" t="s">
        <v>987</v>
      </c>
      <c r="F351" s="25">
        <v>36457.78</v>
      </c>
      <c r="G351" s="30">
        <v>0</v>
      </c>
      <c r="H351" s="62">
        <v>36457.78</v>
      </c>
      <c r="I351" s="63" t="s">
        <v>14</v>
      </c>
    </row>
    <row r="352" spans="1:9" ht="30" customHeight="1" x14ac:dyDescent="0.25">
      <c r="A352" s="76" t="s">
        <v>1174</v>
      </c>
      <c r="B352" s="11" t="s">
        <v>1175</v>
      </c>
      <c r="C352" s="11" t="s">
        <v>1027</v>
      </c>
      <c r="D352" s="11" t="s">
        <v>865</v>
      </c>
      <c r="E352" s="34" t="s">
        <v>987</v>
      </c>
      <c r="F352" s="25">
        <v>35530.53</v>
      </c>
      <c r="G352" s="30">
        <v>0</v>
      </c>
      <c r="H352" s="62">
        <v>35530.53</v>
      </c>
      <c r="I352" s="63" t="s">
        <v>14</v>
      </c>
    </row>
    <row r="353" spans="1:9" ht="30" customHeight="1" x14ac:dyDescent="0.25">
      <c r="A353" s="76" t="s">
        <v>1176</v>
      </c>
      <c r="B353" s="11" t="s">
        <v>1177</v>
      </c>
      <c r="C353" s="11" t="s">
        <v>1178</v>
      </c>
      <c r="D353" s="11" t="s">
        <v>865</v>
      </c>
      <c r="E353" s="34" t="s">
        <v>1170</v>
      </c>
      <c r="F353" s="25">
        <v>35555.03</v>
      </c>
      <c r="G353" s="30">
        <v>0</v>
      </c>
      <c r="H353" s="62">
        <v>35555.03</v>
      </c>
      <c r="I353" s="63" t="s">
        <v>14</v>
      </c>
    </row>
    <row r="354" spans="1:9" ht="30" customHeight="1" x14ac:dyDescent="0.25">
      <c r="A354" s="76" t="s">
        <v>1179</v>
      </c>
      <c r="B354" s="11" t="s">
        <v>1180</v>
      </c>
      <c r="C354" s="11" t="s">
        <v>1181</v>
      </c>
      <c r="D354" s="11" t="s">
        <v>865</v>
      </c>
      <c r="E354" s="34" t="s">
        <v>910</v>
      </c>
      <c r="F354" s="25">
        <v>35637.370000000003</v>
      </c>
      <c r="G354" s="30">
        <v>0</v>
      </c>
      <c r="H354" s="62">
        <v>35637.370000000003</v>
      </c>
      <c r="I354" s="63" t="s">
        <v>14</v>
      </c>
    </row>
    <row r="355" spans="1:9" ht="30" customHeight="1" x14ac:dyDescent="0.25">
      <c r="A355" s="76" t="s">
        <v>1182</v>
      </c>
      <c r="B355" s="11" t="s">
        <v>1183</v>
      </c>
      <c r="C355" s="11" t="s">
        <v>1184</v>
      </c>
      <c r="D355" s="11" t="s">
        <v>865</v>
      </c>
      <c r="E355" s="34" t="s">
        <v>987</v>
      </c>
      <c r="F355" s="25">
        <v>31713</v>
      </c>
      <c r="G355" s="30">
        <v>0</v>
      </c>
      <c r="H355" s="62">
        <v>31713</v>
      </c>
      <c r="I355" s="63" t="s">
        <v>14</v>
      </c>
    </row>
    <row r="356" spans="1:9" ht="30" customHeight="1" x14ac:dyDescent="0.25">
      <c r="A356" s="76" t="s">
        <v>1185</v>
      </c>
      <c r="B356" s="11" t="s">
        <v>1186</v>
      </c>
      <c r="C356" s="11" t="s">
        <v>1187</v>
      </c>
      <c r="D356" s="11" t="s">
        <v>865</v>
      </c>
      <c r="E356" s="34" t="s">
        <v>910</v>
      </c>
      <c r="F356" s="25">
        <v>24485</v>
      </c>
      <c r="G356" s="30">
        <v>0</v>
      </c>
      <c r="H356" s="62">
        <v>24485</v>
      </c>
      <c r="I356" s="63" t="s">
        <v>14</v>
      </c>
    </row>
    <row r="357" spans="1:9" ht="30" customHeight="1" x14ac:dyDescent="0.25">
      <c r="A357" s="76" t="s">
        <v>1188</v>
      </c>
      <c r="B357" s="11" t="s">
        <v>1189</v>
      </c>
      <c r="C357" s="11" t="s">
        <v>1190</v>
      </c>
      <c r="D357" s="11" t="s">
        <v>865</v>
      </c>
      <c r="E357" s="34" t="s">
        <v>1139</v>
      </c>
      <c r="F357" s="25">
        <v>34448.800000000003</v>
      </c>
      <c r="G357" s="30">
        <v>0</v>
      </c>
      <c r="H357" s="62">
        <v>34448.800000000003</v>
      </c>
      <c r="I357" s="63" t="s">
        <v>14</v>
      </c>
    </row>
    <row r="358" spans="1:9" ht="30" customHeight="1" x14ac:dyDescent="0.25">
      <c r="A358" s="76" t="s">
        <v>1191</v>
      </c>
      <c r="B358" s="11" t="s">
        <v>1192</v>
      </c>
      <c r="C358" s="11" t="s">
        <v>1193</v>
      </c>
      <c r="D358" s="11" t="s">
        <v>865</v>
      </c>
      <c r="E358" s="34" t="s">
        <v>910</v>
      </c>
      <c r="F358" s="25">
        <v>31875.5</v>
      </c>
      <c r="G358" s="30">
        <v>0</v>
      </c>
      <c r="H358" s="62">
        <v>31875.5</v>
      </c>
      <c r="I358" s="63" t="s">
        <v>14</v>
      </c>
    </row>
    <row r="359" spans="1:9" ht="30" customHeight="1" x14ac:dyDescent="0.25">
      <c r="A359" s="76" t="s">
        <v>1194</v>
      </c>
      <c r="B359" s="11" t="s">
        <v>1195</v>
      </c>
      <c r="C359" s="11" t="s">
        <v>1196</v>
      </c>
      <c r="D359" s="11" t="s">
        <v>865</v>
      </c>
      <c r="E359" s="34" t="s">
        <v>987</v>
      </c>
      <c r="F359" s="25">
        <v>31713</v>
      </c>
      <c r="G359" s="30">
        <v>0</v>
      </c>
      <c r="H359" s="62">
        <v>31713</v>
      </c>
      <c r="I359" s="63" t="s">
        <v>14</v>
      </c>
    </row>
    <row r="360" spans="1:9" ht="30" customHeight="1" x14ac:dyDescent="0.25">
      <c r="A360" s="75" t="s">
        <v>1197</v>
      </c>
      <c r="B360" s="11" t="s">
        <v>1198</v>
      </c>
      <c r="C360" s="11" t="s">
        <v>1199</v>
      </c>
      <c r="D360" s="11" t="s">
        <v>865</v>
      </c>
      <c r="E360" s="11" t="s">
        <v>987</v>
      </c>
      <c r="F360" s="25">
        <v>26635.39</v>
      </c>
      <c r="G360" s="30">
        <v>0</v>
      </c>
      <c r="H360" s="62">
        <v>26635.39</v>
      </c>
      <c r="I360" s="63" t="s">
        <v>14</v>
      </c>
    </row>
    <row r="361" spans="1:9" ht="30" customHeight="1" x14ac:dyDescent="0.25">
      <c r="A361" s="75" t="s">
        <v>1200</v>
      </c>
      <c r="B361" s="11" t="s">
        <v>1201</v>
      </c>
      <c r="C361" s="11" t="s">
        <v>1202</v>
      </c>
      <c r="D361" s="11" t="s">
        <v>865</v>
      </c>
      <c r="E361" s="11" t="s">
        <v>987</v>
      </c>
      <c r="F361" s="25">
        <v>31713</v>
      </c>
      <c r="G361" s="30">
        <v>0</v>
      </c>
      <c r="H361" s="62">
        <v>31713</v>
      </c>
      <c r="I361" s="63" t="s">
        <v>14</v>
      </c>
    </row>
    <row r="362" spans="1:9" ht="30" customHeight="1" x14ac:dyDescent="0.25">
      <c r="A362" s="75" t="s">
        <v>1203</v>
      </c>
      <c r="B362" s="11" t="s">
        <v>1204</v>
      </c>
      <c r="C362" s="11" t="s">
        <v>1205</v>
      </c>
      <c r="D362" s="11" t="s">
        <v>865</v>
      </c>
      <c r="E362" s="11" t="s">
        <v>987</v>
      </c>
      <c r="F362" s="25">
        <v>31713</v>
      </c>
      <c r="G362" s="30">
        <v>0</v>
      </c>
      <c r="H362" s="62">
        <v>31713</v>
      </c>
      <c r="I362" s="63" t="s">
        <v>14</v>
      </c>
    </row>
    <row r="363" spans="1:9" ht="30" customHeight="1" x14ac:dyDescent="0.25">
      <c r="A363" s="76" t="s">
        <v>1206</v>
      </c>
      <c r="B363" s="11" t="s">
        <v>1207</v>
      </c>
      <c r="C363" s="11" t="s">
        <v>1208</v>
      </c>
      <c r="D363" s="11" t="s">
        <v>865</v>
      </c>
      <c r="E363" s="11" t="s">
        <v>987</v>
      </c>
      <c r="F363" s="25">
        <v>31713</v>
      </c>
      <c r="G363" s="30">
        <v>0</v>
      </c>
      <c r="H363" s="62">
        <v>31713</v>
      </c>
      <c r="I363" s="63" t="s">
        <v>14</v>
      </c>
    </row>
    <row r="364" spans="1:9" ht="30" customHeight="1" x14ac:dyDescent="0.25">
      <c r="A364" s="76" t="s">
        <v>1209</v>
      </c>
      <c r="B364" s="11" t="s">
        <v>1210</v>
      </c>
      <c r="C364" s="11" t="s">
        <v>1211</v>
      </c>
      <c r="D364" s="11" t="s">
        <v>865</v>
      </c>
      <c r="E364" s="11" t="s">
        <v>987</v>
      </c>
      <c r="F364" s="25">
        <v>34825.89</v>
      </c>
      <c r="G364" s="30">
        <v>0</v>
      </c>
      <c r="H364" s="62">
        <v>34825.89</v>
      </c>
      <c r="I364" s="63" t="s">
        <v>14</v>
      </c>
    </row>
    <row r="365" spans="1:9" ht="30" customHeight="1" x14ac:dyDescent="0.25">
      <c r="A365" s="75" t="s">
        <v>1212</v>
      </c>
      <c r="B365" s="11" t="s">
        <v>1007</v>
      </c>
      <c r="C365" s="11" t="s">
        <v>1213</v>
      </c>
      <c r="D365" s="11" t="s">
        <v>865</v>
      </c>
      <c r="E365" s="11" t="s">
        <v>987</v>
      </c>
      <c r="F365" s="25">
        <v>34825.89</v>
      </c>
      <c r="G365" s="30">
        <v>0</v>
      </c>
      <c r="H365" s="62">
        <v>34825.89</v>
      </c>
      <c r="I365" s="63" t="s">
        <v>14</v>
      </c>
    </row>
    <row r="366" spans="1:9" ht="30" customHeight="1" x14ac:dyDescent="0.25">
      <c r="A366" s="76" t="s">
        <v>1214</v>
      </c>
      <c r="B366" s="11" t="s">
        <v>1215</v>
      </c>
      <c r="C366" s="11" t="s">
        <v>1216</v>
      </c>
      <c r="D366" s="11" t="s">
        <v>865</v>
      </c>
      <c r="E366" s="11" t="s">
        <v>866</v>
      </c>
      <c r="F366" s="25">
        <v>25764.12</v>
      </c>
      <c r="G366" s="30">
        <v>0</v>
      </c>
      <c r="H366" s="62">
        <v>25764.12</v>
      </c>
      <c r="I366" s="63" t="s">
        <v>14</v>
      </c>
    </row>
    <row r="367" spans="1:9" ht="30" customHeight="1" x14ac:dyDescent="0.25">
      <c r="A367" s="76" t="s">
        <v>1217</v>
      </c>
      <c r="B367" s="11" t="s">
        <v>1218</v>
      </c>
      <c r="C367" s="11" t="s">
        <v>1219</v>
      </c>
      <c r="D367" s="11" t="s">
        <v>865</v>
      </c>
      <c r="E367" s="11" t="s">
        <v>866</v>
      </c>
      <c r="F367" s="25">
        <v>24485</v>
      </c>
      <c r="G367" s="30">
        <v>0</v>
      </c>
      <c r="H367" s="62">
        <v>24485</v>
      </c>
      <c r="I367" s="63" t="s">
        <v>14</v>
      </c>
    </row>
    <row r="368" spans="1:9" ht="30" customHeight="1" x14ac:dyDescent="0.25">
      <c r="A368" s="73" t="s">
        <v>1220</v>
      </c>
      <c r="B368" s="67" t="s">
        <v>1221</v>
      </c>
      <c r="C368" s="67" t="s">
        <v>1222</v>
      </c>
      <c r="D368" s="67" t="s">
        <v>865</v>
      </c>
      <c r="E368" s="67" t="s">
        <v>866</v>
      </c>
      <c r="F368" s="68">
        <v>24485</v>
      </c>
      <c r="G368" s="78">
        <v>0</v>
      </c>
      <c r="H368" s="70">
        <v>24485</v>
      </c>
      <c r="I368" s="71" t="s">
        <v>14</v>
      </c>
    </row>
    <row r="369" spans="1:9" ht="30" customHeight="1" x14ac:dyDescent="0.25">
      <c r="A369" s="76" t="s">
        <v>1223</v>
      </c>
      <c r="B369" s="11" t="s">
        <v>1224</v>
      </c>
      <c r="C369" s="11" t="s">
        <v>1225</v>
      </c>
      <c r="D369" s="11" t="s">
        <v>865</v>
      </c>
      <c r="E369" s="11" t="s">
        <v>987</v>
      </c>
      <c r="F369" s="25">
        <v>31713</v>
      </c>
      <c r="G369" s="30">
        <v>0</v>
      </c>
      <c r="H369" s="62">
        <v>31713</v>
      </c>
      <c r="I369" s="63" t="s">
        <v>14</v>
      </c>
    </row>
    <row r="370" spans="1:9" ht="30" customHeight="1" x14ac:dyDescent="0.25">
      <c r="A370" s="76" t="s">
        <v>1226</v>
      </c>
      <c r="B370" s="11" t="s">
        <v>1227</v>
      </c>
      <c r="C370" s="11" t="s">
        <v>1228</v>
      </c>
      <c r="D370" s="11" t="s">
        <v>865</v>
      </c>
      <c r="E370" s="11" t="s">
        <v>866</v>
      </c>
      <c r="F370" s="25">
        <v>25764.12</v>
      </c>
      <c r="G370" s="30">
        <v>0</v>
      </c>
      <c r="H370" s="62">
        <v>25764.12</v>
      </c>
      <c r="I370" s="63" t="s">
        <v>14</v>
      </c>
    </row>
    <row r="371" spans="1:9" ht="30" customHeight="1" x14ac:dyDescent="0.25">
      <c r="A371" s="76" t="s">
        <v>1229</v>
      </c>
      <c r="B371" s="11" t="s">
        <v>1230</v>
      </c>
      <c r="C371" s="11" t="s">
        <v>1231</v>
      </c>
      <c r="D371" s="11" t="s">
        <v>865</v>
      </c>
      <c r="E371" s="11" t="s">
        <v>866</v>
      </c>
      <c r="F371" s="25">
        <v>26635.13</v>
      </c>
      <c r="G371" s="30">
        <v>0</v>
      </c>
      <c r="H371" s="62">
        <v>26635.13</v>
      </c>
      <c r="I371" s="63" t="s">
        <v>14</v>
      </c>
    </row>
    <row r="372" spans="1:9" ht="30" customHeight="1" x14ac:dyDescent="0.25">
      <c r="A372" s="76" t="s">
        <v>1232</v>
      </c>
      <c r="B372" s="11" t="s">
        <v>1233</v>
      </c>
      <c r="C372" s="11" t="s">
        <v>1234</v>
      </c>
      <c r="D372" s="11" t="s">
        <v>865</v>
      </c>
      <c r="E372" s="11" t="s">
        <v>987</v>
      </c>
      <c r="F372" s="25">
        <v>33863.39</v>
      </c>
      <c r="G372" s="30">
        <v>0</v>
      </c>
      <c r="H372" s="62">
        <v>33863.39</v>
      </c>
      <c r="I372" s="63" t="s">
        <v>14</v>
      </c>
    </row>
    <row r="373" spans="1:9" ht="30" customHeight="1" x14ac:dyDescent="0.25">
      <c r="A373" s="76" t="s">
        <v>1235</v>
      </c>
      <c r="B373" s="11" t="s">
        <v>1236</v>
      </c>
      <c r="C373" s="11" t="s">
        <v>1237</v>
      </c>
      <c r="D373" s="11" t="s">
        <v>865</v>
      </c>
      <c r="E373" s="11" t="s">
        <v>866</v>
      </c>
      <c r="F373" s="25">
        <v>24485</v>
      </c>
      <c r="G373" s="30">
        <v>0</v>
      </c>
      <c r="H373" s="62">
        <v>24485</v>
      </c>
      <c r="I373" s="63" t="s">
        <v>14</v>
      </c>
    </row>
    <row r="374" spans="1:9" ht="30" customHeight="1" x14ac:dyDescent="0.25">
      <c r="A374" s="76" t="s">
        <v>1238</v>
      </c>
      <c r="B374" s="11" t="s">
        <v>1239</v>
      </c>
      <c r="C374" s="11" t="s">
        <v>1240</v>
      </c>
      <c r="D374" s="11" t="s">
        <v>865</v>
      </c>
      <c r="E374" s="11" t="s">
        <v>866</v>
      </c>
      <c r="F374" s="25">
        <v>24485</v>
      </c>
      <c r="G374" s="30">
        <v>0</v>
      </c>
      <c r="H374" s="62">
        <v>24485</v>
      </c>
      <c r="I374" s="63" t="s">
        <v>14</v>
      </c>
    </row>
    <row r="375" spans="1:9" ht="30" customHeight="1" x14ac:dyDescent="0.25">
      <c r="A375" s="76" t="s">
        <v>1241</v>
      </c>
      <c r="B375" s="11" t="s">
        <v>1242</v>
      </c>
      <c r="C375" s="11" t="s">
        <v>1243</v>
      </c>
      <c r="D375" s="11" t="s">
        <v>865</v>
      </c>
      <c r="E375" s="11" t="s">
        <v>866</v>
      </c>
      <c r="F375" s="25">
        <v>24485</v>
      </c>
      <c r="G375" s="30">
        <v>0</v>
      </c>
      <c r="H375" s="62">
        <v>24485</v>
      </c>
      <c r="I375" s="63" t="s">
        <v>14</v>
      </c>
    </row>
    <row r="376" spans="1:9" ht="30" customHeight="1" x14ac:dyDescent="0.25">
      <c r="A376" s="75" t="s">
        <v>1244</v>
      </c>
      <c r="B376" s="11" t="s">
        <v>1245</v>
      </c>
      <c r="C376" s="11" t="s">
        <v>1246</v>
      </c>
      <c r="D376" s="11" t="s">
        <v>865</v>
      </c>
      <c r="E376" s="11" t="s">
        <v>866</v>
      </c>
      <c r="F376" s="25">
        <v>24485</v>
      </c>
      <c r="G376" s="30">
        <v>0</v>
      </c>
      <c r="H376" s="62">
        <v>24485</v>
      </c>
      <c r="I376" s="63" t="s">
        <v>14</v>
      </c>
    </row>
    <row r="377" spans="1:9" ht="30" customHeight="1" x14ac:dyDescent="0.25">
      <c r="A377" s="75" t="s">
        <v>1247</v>
      </c>
      <c r="B377" s="11" t="s">
        <v>1248</v>
      </c>
      <c r="C377" s="11" t="s">
        <v>1249</v>
      </c>
      <c r="D377" s="11" t="s">
        <v>865</v>
      </c>
      <c r="E377" s="11" t="s">
        <v>866</v>
      </c>
      <c r="F377" s="25">
        <v>24485</v>
      </c>
      <c r="G377" s="30">
        <v>0</v>
      </c>
      <c r="H377" s="62">
        <v>24485</v>
      </c>
      <c r="I377" s="63" t="s">
        <v>14</v>
      </c>
    </row>
    <row r="378" spans="1:9" ht="30" customHeight="1" x14ac:dyDescent="0.25">
      <c r="A378" s="75" t="s">
        <v>1250</v>
      </c>
      <c r="B378" s="11" t="s">
        <v>1251</v>
      </c>
      <c r="C378" s="11" t="s">
        <v>1252</v>
      </c>
      <c r="D378" s="11" t="s">
        <v>865</v>
      </c>
      <c r="E378" s="11" t="s">
        <v>866</v>
      </c>
      <c r="F378" s="25">
        <v>24485</v>
      </c>
      <c r="G378" s="30">
        <v>0</v>
      </c>
      <c r="H378" s="62">
        <v>24485</v>
      </c>
      <c r="I378" s="63" t="s">
        <v>14</v>
      </c>
    </row>
    <row r="379" spans="1:9" ht="30" customHeight="1" x14ac:dyDescent="0.25">
      <c r="A379" s="75" t="s">
        <v>1253</v>
      </c>
      <c r="B379" s="11" t="s">
        <v>1254</v>
      </c>
      <c r="C379" s="11" t="s">
        <v>1255</v>
      </c>
      <c r="D379" s="11" t="s">
        <v>865</v>
      </c>
      <c r="E379" s="11" t="s">
        <v>866</v>
      </c>
      <c r="F379" s="25">
        <v>24485</v>
      </c>
      <c r="G379" s="30">
        <v>0</v>
      </c>
      <c r="H379" s="62">
        <v>24485</v>
      </c>
      <c r="I379" s="63" t="s">
        <v>14</v>
      </c>
    </row>
    <row r="380" spans="1:9" ht="30" customHeight="1" x14ac:dyDescent="0.25">
      <c r="A380" s="75" t="s">
        <v>1256</v>
      </c>
      <c r="B380" s="11" t="s">
        <v>1257</v>
      </c>
      <c r="C380" s="11" t="s">
        <v>1258</v>
      </c>
      <c r="D380" s="11" t="s">
        <v>865</v>
      </c>
      <c r="E380" s="11" t="s">
        <v>866</v>
      </c>
      <c r="F380" s="25">
        <v>24485</v>
      </c>
      <c r="G380" s="30">
        <v>0</v>
      </c>
      <c r="H380" s="62">
        <v>24485</v>
      </c>
      <c r="I380" s="63" t="s">
        <v>14</v>
      </c>
    </row>
    <row r="381" spans="1:9" ht="30" customHeight="1" x14ac:dyDescent="0.25">
      <c r="A381" s="76" t="s">
        <v>1259</v>
      </c>
      <c r="B381" s="11" t="s">
        <v>1260</v>
      </c>
      <c r="C381" s="11" t="s">
        <v>1261</v>
      </c>
      <c r="D381" s="11" t="s">
        <v>865</v>
      </c>
      <c r="E381" s="11" t="s">
        <v>866</v>
      </c>
      <c r="F381" s="25">
        <v>24485</v>
      </c>
      <c r="G381" s="30">
        <v>0</v>
      </c>
      <c r="H381" s="62">
        <v>24485</v>
      </c>
      <c r="I381" s="63" t="s">
        <v>14</v>
      </c>
    </row>
    <row r="382" spans="1:9" ht="30" customHeight="1" x14ac:dyDescent="0.25">
      <c r="A382" s="76" t="s">
        <v>1262</v>
      </c>
      <c r="B382" s="11" t="s">
        <v>1263</v>
      </c>
      <c r="C382" s="11" t="s">
        <v>1264</v>
      </c>
      <c r="D382" s="11" t="s">
        <v>865</v>
      </c>
      <c r="E382" s="11" t="s">
        <v>1265</v>
      </c>
      <c r="F382" s="25">
        <v>24485</v>
      </c>
      <c r="G382" s="30">
        <v>0</v>
      </c>
      <c r="H382" s="62">
        <v>24485</v>
      </c>
      <c r="I382" s="63" t="s">
        <v>14</v>
      </c>
    </row>
    <row r="383" spans="1:9" ht="30" customHeight="1" x14ac:dyDescent="0.25">
      <c r="A383" s="76" t="s">
        <v>1266</v>
      </c>
      <c r="B383" s="11" t="s">
        <v>1267</v>
      </c>
      <c r="C383" s="11" t="s">
        <v>1268</v>
      </c>
      <c r="D383" s="11" t="s">
        <v>865</v>
      </c>
      <c r="E383" s="11" t="s">
        <v>866</v>
      </c>
      <c r="F383" s="25">
        <v>24485</v>
      </c>
      <c r="G383" s="30">
        <v>0</v>
      </c>
      <c r="H383" s="62">
        <v>24485</v>
      </c>
      <c r="I383" s="63" t="s">
        <v>14</v>
      </c>
    </row>
    <row r="384" spans="1:9" ht="30" customHeight="1" x14ac:dyDescent="0.25">
      <c r="A384" s="76" t="s">
        <v>1269</v>
      </c>
      <c r="B384" s="11" t="s">
        <v>1270</v>
      </c>
      <c r="C384" s="11" t="s">
        <v>1271</v>
      </c>
      <c r="D384" s="11" t="s">
        <v>865</v>
      </c>
      <c r="E384" s="11" t="s">
        <v>866</v>
      </c>
      <c r="F384" s="25">
        <v>24485</v>
      </c>
      <c r="G384" s="30">
        <v>0</v>
      </c>
      <c r="H384" s="62">
        <v>24485</v>
      </c>
      <c r="I384" s="63" t="s">
        <v>14</v>
      </c>
    </row>
    <row r="385" spans="1:9" ht="30" customHeight="1" x14ac:dyDescent="0.25">
      <c r="A385" s="76" t="s">
        <v>1272</v>
      </c>
      <c r="B385" s="11" t="s">
        <v>1273</v>
      </c>
      <c r="C385" s="11" t="s">
        <v>1274</v>
      </c>
      <c r="D385" s="11" t="s">
        <v>865</v>
      </c>
      <c r="E385" s="11" t="s">
        <v>866</v>
      </c>
      <c r="F385" s="25">
        <v>24485</v>
      </c>
      <c r="G385" s="30">
        <v>0</v>
      </c>
      <c r="H385" s="62">
        <v>24485</v>
      </c>
      <c r="I385" s="63" t="s">
        <v>14</v>
      </c>
    </row>
    <row r="386" spans="1:9" ht="30" customHeight="1" x14ac:dyDescent="0.25">
      <c r="A386" s="76" t="s">
        <v>1275</v>
      </c>
      <c r="B386" s="11" t="s">
        <v>1276</v>
      </c>
      <c r="C386" s="11" t="s">
        <v>1277</v>
      </c>
      <c r="D386" s="11" t="s">
        <v>865</v>
      </c>
      <c r="E386" s="11" t="s">
        <v>866</v>
      </c>
      <c r="F386" s="25">
        <v>25764.12</v>
      </c>
      <c r="G386" s="30">
        <v>0</v>
      </c>
      <c r="H386" s="62">
        <v>25764.12</v>
      </c>
      <c r="I386" s="63" t="s">
        <v>14</v>
      </c>
    </row>
    <row r="387" spans="1:9" ht="30" customHeight="1" x14ac:dyDescent="0.25">
      <c r="A387" s="76" t="s">
        <v>1278</v>
      </c>
      <c r="B387" s="11" t="s">
        <v>350</v>
      </c>
      <c r="C387" s="11" t="s">
        <v>1279</v>
      </c>
      <c r="D387" s="11" t="s">
        <v>865</v>
      </c>
      <c r="E387" s="11" t="s">
        <v>866</v>
      </c>
      <c r="F387" s="25">
        <v>26635.39</v>
      </c>
      <c r="G387" s="30">
        <v>0</v>
      </c>
      <c r="H387" s="62">
        <v>26635.39</v>
      </c>
      <c r="I387" s="63" t="s">
        <v>14</v>
      </c>
    </row>
    <row r="388" spans="1:9" ht="30" customHeight="1" x14ac:dyDescent="0.25">
      <c r="A388" s="76" t="s">
        <v>1280</v>
      </c>
      <c r="B388" s="11" t="s">
        <v>1281</v>
      </c>
      <c r="C388" s="11" t="s">
        <v>1282</v>
      </c>
      <c r="D388" s="11" t="s">
        <v>865</v>
      </c>
      <c r="E388" s="11" t="s">
        <v>866</v>
      </c>
      <c r="F388" s="25">
        <v>26635.39</v>
      </c>
      <c r="G388" s="30">
        <v>0</v>
      </c>
      <c r="H388" s="62">
        <v>26635.39</v>
      </c>
      <c r="I388" s="63" t="s">
        <v>14</v>
      </c>
    </row>
    <row r="389" spans="1:9" ht="30" customHeight="1" x14ac:dyDescent="0.25">
      <c r="A389" s="76" t="s">
        <v>1283</v>
      </c>
      <c r="B389" s="11" t="s">
        <v>1284</v>
      </c>
      <c r="C389" s="11" t="s">
        <v>1285</v>
      </c>
      <c r="D389" s="11" t="s">
        <v>865</v>
      </c>
      <c r="E389" s="11" t="s">
        <v>866</v>
      </c>
      <c r="F389" s="25">
        <v>26768.98</v>
      </c>
      <c r="G389" s="30">
        <v>0</v>
      </c>
      <c r="H389" s="62">
        <v>26768.98</v>
      </c>
      <c r="I389" s="63" t="s">
        <v>14</v>
      </c>
    </row>
    <row r="390" spans="1:9" ht="30" customHeight="1" x14ac:dyDescent="0.25">
      <c r="A390" s="76" t="s">
        <v>1286</v>
      </c>
      <c r="B390" s="11" t="s">
        <v>1287</v>
      </c>
      <c r="C390" s="11" t="s">
        <v>1288</v>
      </c>
      <c r="D390" s="11" t="s">
        <v>865</v>
      </c>
      <c r="E390" s="11" t="s">
        <v>866</v>
      </c>
      <c r="F390" s="25">
        <v>24618.57</v>
      </c>
      <c r="G390" s="30">
        <v>0</v>
      </c>
      <c r="H390" s="62">
        <v>24618.57</v>
      </c>
      <c r="I390" s="63" t="s">
        <v>14</v>
      </c>
    </row>
    <row r="391" spans="1:9" ht="30" customHeight="1" x14ac:dyDescent="0.25">
      <c r="A391" s="76" t="s">
        <v>1289</v>
      </c>
      <c r="B391" s="11" t="s">
        <v>1290</v>
      </c>
      <c r="C391" s="11" t="s">
        <v>1291</v>
      </c>
      <c r="D391" s="11" t="s">
        <v>865</v>
      </c>
      <c r="E391" s="11" t="s">
        <v>866</v>
      </c>
      <c r="F391" s="25">
        <v>26635.39</v>
      </c>
      <c r="G391" s="30">
        <v>0</v>
      </c>
      <c r="H391" s="62">
        <v>26635.39</v>
      </c>
      <c r="I391" s="63" t="s">
        <v>14</v>
      </c>
    </row>
    <row r="392" spans="1:9" ht="30" customHeight="1" x14ac:dyDescent="0.25">
      <c r="A392" s="76" t="s">
        <v>1292</v>
      </c>
      <c r="B392" s="11" t="s">
        <v>753</v>
      </c>
      <c r="C392" s="11" t="s">
        <v>1293</v>
      </c>
      <c r="D392" s="11" t="s">
        <v>865</v>
      </c>
      <c r="E392" s="11" t="s">
        <v>866</v>
      </c>
      <c r="F392" s="25">
        <v>24485</v>
      </c>
      <c r="G392" s="30">
        <v>0</v>
      </c>
      <c r="H392" s="62">
        <v>24485</v>
      </c>
      <c r="I392" s="63" t="s">
        <v>14</v>
      </c>
    </row>
    <row r="393" spans="1:9" ht="30" customHeight="1" x14ac:dyDescent="0.25">
      <c r="A393" s="76" t="s">
        <v>1294</v>
      </c>
      <c r="B393" s="11" t="s">
        <v>1295</v>
      </c>
      <c r="C393" s="11" t="s">
        <v>1296</v>
      </c>
      <c r="D393" s="11" t="s">
        <v>865</v>
      </c>
      <c r="E393" s="11" t="s">
        <v>866</v>
      </c>
      <c r="F393" s="25">
        <v>24485</v>
      </c>
      <c r="G393" s="30">
        <v>0</v>
      </c>
      <c r="H393" s="62">
        <v>24485</v>
      </c>
      <c r="I393" s="63" t="s">
        <v>14</v>
      </c>
    </row>
    <row r="394" spans="1:9" ht="30" customHeight="1" x14ac:dyDescent="0.25">
      <c r="A394" s="76" t="s">
        <v>1297</v>
      </c>
      <c r="B394" s="11" t="s">
        <v>1298</v>
      </c>
      <c r="C394" s="11" t="s">
        <v>1299</v>
      </c>
      <c r="D394" s="11" t="s">
        <v>865</v>
      </c>
      <c r="E394" s="11" t="s">
        <v>866</v>
      </c>
      <c r="F394" s="25">
        <v>25892.03</v>
      </c>
      <c r="G394" s="30">
        <v>0</v>
      </c>
      <c r="H394" s="62">
        <v>25892.03</v>
      </c>
      <c r="I394" s="63" t="s">
        <v>14</v>
      </c>
    </row>
    <row r="395" spans="1:9" ht="30" customHeight="1" x14ac:dyDescent="0.25">
      <c r="A395" s="75" t="s">
        <v>1300</v>
      </c>
      <c r="B395" s="11" t="s">
        <v>1301</v>
      </c>
      <c r="C395" s="11" t="s">
        <v>1302</v>
      </c>
      <c r="D395" s="11" t="s">
        <v>865</v>
      </c>
      <c r="E395" s="14" t="s">
        <v>1303</v>
      </c>
      <c r="F395" s="25">
        <v>24485</v>
      </c>
      <c r="G395" s="30">
        <v>0</v>
      </c>
      <c r="H395" s="62">
        <v>24485</v>
      </c>
      <c r="I395" s="63" t="s">
        <v>14</v>
      </c>
    </row>
    <row r="396" spans="1:9" ht="30" customHeight="1" x14ac:dyDescent="0.25">
      <c r="A396" s="75" t="s">
        <v>1304</v>
      </c>
      <c r="B396" s="11" t="s">
        <v>1305</v>
      </c>
      <c r="C396" s="11" t="s">
        <v>1306</v>
      </c>
      <c r="D396" s="11" t="s">
        <v>865</v>
      </c>
      <c r="E396" s="11" t="s">
        <v>987</v>
      </c>
      <c r="F396" s="25">
        <v>33310.83</v>
      </c>
      <c r="G396" s="30">
        <v>0</v>
      </c>
      <c r="H396" s="62">
        <v>33310.83</v>
      </c>
      <c r="I396" s="63" t="s">
        <v>14</v>
      </c>
    </row>
    <row r="397" spans="1:9" ht="30" customHeight="1" x14ac:dyDescent="0.25">
      <c r="A397" s="75" t="s">
        <v>1307</v>
      </c>
      <c r="B397" s="11" t="s">
        <v>1308</v>
      </c>
      <c r="C397" s="11" t="s">
        <v>1309</v>
      </c>
      <c r="D397" s="11" t="s">
        <v>865</v>
      </c>
      <c r="E397" s="11" t="s">
        <v>987</v>
      </c>
      <c r="F397" s="25">
        <v>34748.230000000003</v>
      </c>
      <c r="G397" s="30">
        <v>0</v>
      </c>
      <c r="H397" s="62">
        <v>34748.230000000003</v>
      </c>
      <c r="I397" s="63" t="s">
        <v>14</v>
      </c>
    </row>
    <row r="398" spans="1:9" ht="30" customHeight="1" x14ac:dyDescent="0.25">
      <c r="A398" s="75" t="s">
        <v>1310</v>
      </c>
      <c r="B398" s="11" t="s">
        <v>1311</v>
      </c>
      <c r="C398" s="11" t="s">
        <v>1312</v>
      </c>
      <c r="D398" s="11" t="s">
        <v>865</v>
      </c>
      <c r="E398" s="11" t="s">
        <v>987</v>
      </c>
      <c r="F398" s="25">
        <v>31713</v>
      </c>
      <c r="G398" s="30">
        <v>0</v>
      </c>
      <c r="H398" s="62">
        <v>31713</v>
      </c>
      <c r="I398" s="63" t="s">
        <v>14</v>
      </c>
    </row>
    <row r="399" spans="1:9" ht="30" customHeight="1" x14ac:dyDescent="0.25">
      <c r="A399" s="75" t="s">
        <v>1313</v>
      </c>
      <c r="B399" s="11" t="s">
        <v>849</v>
      </c>
      <c r="C399" s="11" t="s">
        <v>1314</v>
      </c>
      <c r="D399" s="11" t="s">
        <v>865</v>
      </c>
      <c r="E399" s="11" t="s">
        <v>987</v>
      </c>
      <c r="F399" s="25">
        <v>37119.4</v>
      </c>
      <c r="G399" s="30">
        <v>0</v>
      </c>
      <c r="H399" s="62">
        <v>37119.4</v>
      </c>
      <c r="I399" s="63" t="s">
        <v>14</v>
      </c>
    </row>
    <row r="400" spans="1:9" ht="30" customHeight="1" x14ac:dyDescent="0.25">
      <c r="A400" s="75" t="s">
        <v>1315</v>
      </c>
      <c r="B400" s="11" t="s">
        <v>1316</v>
      </c>
      <c r="C400" s="11" t="s">
        <v>1317</v>
      </c>
      <c r="D400" s="11" t="s">
        <v>865</v>
      </c>
      <c r="E400" s="11" t="s">
        <v>866</v>
      </c>
      <c r="F400" s="25">
        <v>24485</v>
      </c>
      <c r="G400" s="30">
        <v>0</v>
      </c>
      <c r="H400" s="62">
        <v>24485</v>
      </c>
      <c r="I400" s="63" t="s">
        <v>14</v>
      </c>
    </row>
    <row r="401" spans="1:9" ht="30" customHeight="1" x14ac:dyDescent="0.25">
      <c r="A401" s="75" t="s">
        <v>1318</v>
      </c>
      <c r="B401" s="11" t="s">
        <v>1319</v>
      </c>
      <c r="C401" s="11" t="s">
        <v>1320</v>
      </c>
      <c r="D401" s="11" t="s">
        <v>865</v>
      </c>
      <c r="E401" s="11" t="s">
        <v>866</v>
      </c>
      <c r="F401" s="25">
        <v>24485</v>
      </c>
      <c r="G401" s="30">
        <v>0</v>
      </c>
      <c r="H401" s="62">
        <v>24485</v>
      </c>
      <c r="I401" s="63" t="s">
        <v>14</v>
      </c>
    </row>
    <row r="402" spans="1:9" ht="30" customHeight="1" x14ac:dyDescent="0.25">
      <c r="A402" s="76" t="s">
        <v>1321</v>
      </c>
      <c r="B402" s="11" t="s">
        <v>1322</v>
      </c>
      <c r="C402" s="11" t="s">
        <v>1323</v>
      </c>
      <c r="D402" s="11" t="s">
        <v>865</v>
      </c>
      <c r="E402" s="11" t="s">
        <v>987</v>
      </c>
      <c r="F402" s="25">
        <v>31713</v>
      </c>
      <c r="G402" s="30">
        <v>0</v>
      </c>
      <c r="H402" s="62">
        <v>31713</v>
      </c>
      <c r="I402" s="63" t="s">
        <v>14</v>
      </c>
    </row>
    <row r="403" spans="1:9" ht="30" customHeight="1" x14ac:dyDescent="0.25">
      <c r="A403" s="76" t="s">
        <v>1324</v>
      </c>
      <c r="B403" s="11" t="s">
        <v>1325</v>
      </c>
      <c r="C403" s="11" t="s">
        <v>1326</v>
      </c>
      <c r="D403" s="11" t="s">
        <v>865</v>
      </c>
      <c r="E403" s="11" t="s">
        <v>910</v>
      </c>
      <c r="F403" s="25">
        <v>33943.43</v>
      </c>
      <c r="G403" s="30">
        <v>0</v>
      </c>
      <c r="H403" s="62">
        <v>33943.43</v>
      </c>
      <c r="I403" s="63" t="s">
        <v>14</v>
      </c>
    </row>
    <row r="404" spans="1:9" ht="30" customHeight="1" x14ac:dyDescent="0.25">
      <c r="A404" s="76" t="s">
        <v>1327</v>
      </c>
      <c r="B404" s="11" t="s">
        <v>1328</v>
      </c>
      <c r="C404" s="11" t="s">
        <v>1329</v>
      </c>
      <c r="D404" s="11" t="s">
        <v>865</v>
      </c>
      <c r="E404" s="11" t="s">
        <v>866</v>
      </c>
      <c r="F404" s="25">
        <v>26403.68</v>
      </c>
      <c r="G404" s="30">
        <v>0</v>
      </c>
      <c r="H404" s="62">
        <v>26403.68</v>
      </c>
      <c r="I404" s="63" t="s">
        <v>14</v>
      </c>
    </row>
    <row r="405" spans="1:9" ht="30" customHeight="1" x14ac:dyDescent="0.25">
      <c r="A405" s="76" t="s">
        <v>1330</v>
      </c>
      <c r="B405" s="11" t="s">
        <v>1331</v>
      </c>
      <c r="C405" s="11" t="s">
        <v>1332</v>
      </c>
      <c r="D405" s="11" t="s">
        <v>865</v>
      </c>
      <c r="E405" s="11" t="s">
        <v>866</v>
      </c>
      <c r="F405" s="25">
        <v>26403.68</v>
      </c>
      <c r="G405" s="30">
        <v>0</v>
      </c>
      <c r="H405" s="62">
        <v>26403.68</v>
      </c>
      <c r="I405" s="63" t="s">
        <v>14</v>
      </c>
    </row>
    <row r="406" spans="1:9" ht="30" customHeight="1" x14ac:dyDescent="0.25">
      <c r="A406" s="76" t="s">
        <v>1333</v>
      </c>
      <c r="B406" s="11" t="s">
        <v>1334</v>
      </c>
      <c r="C406" s="11" t="s">
        <v>1335</v>
      </c>
      <c r="D406" s="11" t="s">
        <v>865</v>
      </c>
      <c r="E406" s="11" t="s">
        <v>987</v>
      </c>
      <c r="F406" s="25">
        <v>31713</v>
      </c>
      <c r="G406" s="30">
        <v>0</v>
      </c>
      <c r="H406" s="62">
        <v>31713</v>
      </c>
      <c r="I406" s="63" t="s">
        <v>14</v>
      </c>
    </row>
    <row r="407" spans="1:9" ht="30" customHeight="1" x14ac:dyDescent="0.25">
      <c r="A407" s="76" t="s">
        <v>1336</v>
      </c>
      <c r="B407" s="11" t="s">
        <v>1337</v>
      </c>
      <c r="C407" s="11" t="s">
        <v>1338</v>
      </c>
      <c r="D407" s="11" t="s">
        <v>865</v>
      </c>
      <c r="E407" s="11" t="s">
        <v>910</v>
      </c>
      <c r="F407" s="25">
        <v>33943.43</v>
      </c>
      <c r="G407" s="30">
        <v>0</v>
      </c>
      <c r="H407" s="62">
        <v>33943.43</v>
      </c>
      <c r="I407" s="63" t="s">
        <v>14</v>
      </c>
    </row>
    <row r="408" spans="1:9" ht="30" customHeight="1" x14ac:dyDescent="0.25">
      <c r="A408" s="76" t="s">
        <v>1339</v>
      </c>
      <c r="B408" s="11" t="s">
        <v>1340</v>
      </c>
      <c r="C408" s="11" t="s">
        <v>1341</v>
      </c>
      <c r="D408" s="11" t="s">
        <v>865</v>
      </c>
      <c r="E408" s="11" t="s">
        <v>866</v>
      </c>
      <c r="F408" s="25">
        <v>25764.12</v>
      </c>
      <c r="G408" s="30">
        <v>0</v>
      </c>
      <c r="H408" s="62">
        <v>25764.12</v>
      </c>
      <c r="I408" s="63" t="s">
        <v>14</v>
      </c>
    </row>
    <row r="409" spans="1:9" ht="30" customHeight="1" x14ac:dyDescent="0.25">
      <c r="A409" s="76" t="s">
        <v>1342</v>
      </c>
      <c r="B409" s="11" t="s">
        <v>1343</v>
      </c>
      <c r="C409" s="11" t="s">
        <v>1344</v>
      </c>
      <c r="D409" s="11" t="s">
        <v>865</v>
      </c>
      <c r="E409" s="11" t="s">
        <v>910</v>
      </c>
      <c r="F409" s="25">
        <v>34105.93</v>
      </c>
      <c r="G409" s="30">
        <v>0</v>
      </c>
      <c r="H409" s="62">
        <v>34105.93</v>
      </c>
      <c r="I409" s="63" t="s">
        <v>14</v>
      </c>
    </row>
    <row r="410" spans="1:9" ht="30" customHeight="1" x14ac:dyDescent="0.25">
      <c r="A410" s="76" t="s">
        <v>1345</v>
      </c>
      <c r="B410" s="11" t="s">
        <v>1346</v>
      </c>
      <c r="C410" s="11" t="s">
        <v>1347</v>
      </c>
      <c r="D410" s="11" t="s">
        <v>865</v>
      </c>
      <c r="E410" s="11" t="s">
        <v>987</v>
      </c>
      <c r="F410" s="25">
        <v>31713</v>
      </c>
      <c r="G410" s="30">
        <v>0</v>
      </c>
      <c r="H410" s="62">
        <v>31713</v>
      </c>
      <c r="I410" s="63" t="s">
        <v>14</v>
      </c>
    </row>
    <row r="411" spans="1:9" ht="30" customHeight="1" x14ac:dyDescent="0.25">
      <c r="A411" s="76" t="s">
        <v>1348</v>
      </c>
      <c r="B411" s="11" t="s">
        <v>1349</v>
      </c>
      <c r="C411" s="11" t="s">
        <v>1350</v>
      </c>
      <c r="D411" s="11" t="s">
        <v>865</v>
      </c>
      <c r="E411" s="11" t="s">
        <v>987</v>
      </c>
      <c r="F411" s="25">
        <v>31713</v>
      </c>
      <c r="G411" s="30">
        <v>0</v>
      </c>
      <c r="H411" s="62">
        <v>31713</v>
      </c>
      <c r="I411" s="63" t="s">
        <v>14</v>
      </c>
    </row>
    <row r="412" spans="1:9" ht="30" customHeight="1" x14ac:dyDescent="0.25">
      <c r="A412" s="76" t="s">
        <v>1351</v>
      </c>
      <c r="B412" s="11" t="s">
        <v>1352</v>
      </c>
      <c r="C412" s="11" t="s">
        <v>1353</v>
      </c>
      <c r="D412" s="11" t="s">
        <v>865</v>
      </c>
      <c r="E412" s="11" t="s">
        <v>866</v>
      </c>
      <c r="F412" s="25">
        <v>26635.13</v>
      </c>
      <c r="G412" s="30">
        <v>0</v>
      </c>
      <c r="H412" s="62">
        <v>26635.13</v>
      </c>
      <c r="I412" s="63" t="s">
        <v>14</v>
      </c>
    </row>
    <row r="413" spans="1:9" ht="30" customHeight="1" x14ac:dyDescent="0.25">
      <c r="A413" s="76" t="s">
        <v>1354</v>
      </c>
      <c r="B413" s="11" t="s">
        <v>1355</v>
      </c>
      <c r="C413" s="11" t="s">
        <v>1356</v>
      </c>
      <c r="D413" s="11" t="s">
        <v>865</v>
      </c>
      <c r="E413" s="11" t="s">
        <v>866</v>
      </c>
      <c r="F413" s="25">
        <v>25892.03</v>
      </c>
      <c r="G413" s="30">
        <v>0</v>
      </c>
      <c r="H413" s="62">
        <v>25892.03</v>
      </c>
      <c r="I413" s="63" t="s">
        <v>14</v>
      </c>
    </row>
    <row r="414" spans="1:9" ht="30" customHeight="1" x14ac:dyDescent="0.25">
      <c r="A414" s="76" t="s">
        <v>1357</v>
      </c>
      <c r="B414" s="11" t="s">
        <v>1358</v>
      </c>
      <c r="C414" s="11" t="s">
        <v>1359</v>
      </c>
      <c r="D414" s="11" t="s">
        <v>865</v>
      </c>
      <c r="E414" s="11" t="s">
        <v>1360</v>
      </c>
      <c r="F414" s="25">
        <v>24485</v>
      </c>
      <c r="G414" s="30">
        <v>0</v>
      </c>
      <c r="H414" s="62">
        <v>24485</v>
      </c>
      <c r="I414" s="63" t="s">
        <v>14</v>
      </c>
    </row>
    <row r="415" spans="1:9" ht="30" customHeight="1" x14ac:dyDescent="0.25">
      <c r="A415" s="76" t="s">
        <v>1361</v>
      </c>
      <c r="B415" s="11" t="s">
        <v>1108</v>
      </c>
      <c r="C415" s="11" t="s">
        <v>1362</v>
      </c>
      <c r="D415" s="11" t="s">
        <v>865</v>
      </c>
      <c r="E415" s="11" t="s">
        <v>866</v>
      </c>
      <c r="F415" s="25">
        <v>24485</v>
      </c>
      <c r="G415" s="30">
        <v>0</v>
      </c>
      <c r="H415" s="62">
        <v>24485</v>
      </c>
      <c r="I415" s="63" t="s">
        <v>14</v>
      </c>
    </row>
    <row r="416" spans="1:9" ht="30" customHeight="1" x14ac:dyDescent="0.25">
      <c r="A416" s="76" t="s">
        <v>1363</v>
      </c>
      <c r="B416" s="11" t="s">
        <v>846</v>
      </c>
      <c r="C416" s="11" t="s">
        <v>1364</v>
      </c>
      <c r="D416" s="11" t="s">
        <v>865</v>
      </c>
      <c r="E416" s="11" t="s">
        <v>987</v>
      </c>
      <c r="F416" s="25">
        <v>24485</v>
      </c>
      <c r="G416" s="30">
        <v>0</v>
      </c>
      <c r="H416" s="62">
        <v>24485</v>
      </c>
      <c r="I416" s="63" t="s">
        <v>14</v>
      </c>
    </row>
    <row r="417" spans="1:9" ht="30" customHeight="1" x14ac:dyDescent="0.25">
      <c r="A417" s="76" t="s">
        <v>1365</v>
      </c>
      <c r="B417" s="11" t="s">
        <v>1366</v>
      </c>
      <c r="C417" s="11" t="s">
        <v>1367</v>
      </c>
      <c r="D417" s="11" t="s">
        <v>865</v>
      </c>
      <c r="E417" s="11" t="s">
        <v>987</v>
      </c>
      <c r="F417" s="25">
        <v>31713</v>
      </c>
      <c r="G417" s="30">
        <v>0</v>
      </c>
      <c r="H417" s="62">
        <v>31713</v>
      </c>
      <c r="I417" s="63" t="s">
        <v>14</v>
      </c>
    </row>
    <row r="418" spans="1:9" ht="30" customHeight="1" x14ac:dyDescent="0.25">
      <c r="A418" s="76" t="s">
        <v>1368</v>
      </c>
      <c r="B418" s="11" t="s">
        <v>1369</v>
      </c>
      <c r="C418" s="11" t="s">
        <v>1370</v>
      </c>
      <c r="D418" s="11" t="s">
        <v>865</v>
      </c>
      <c r="E418" s="11" t="s">
        <v>866</v>
      </c>
      <c r="F418" s="25">
        <v>24485</v>
      </c>
      <c r="G418" s="30">
        <v>0</v>
      </c>
      <c r="H418" s="62">
        <v>24485</v>
      </c>
      <c r="I418" s="63" t="s">
        <v>14</v>
      </c>
    </row>
    <row r="419" spans="1:9" ht="30" customHeight="1" x14ac:dyDescent="0.25">
      <c r="A419" s="76" t="s">
        <v>1371</v>
      </c>
      <c r="B419" s="11" t="s">
        <v>1010</v>
      </c>
      <c r="C419" s="11" t="s">
        <v>423</v>
      </c>
      <c r="D419" s="11" t="s">
        <v>865</v>
      </c>
      <c r="E419" s="11" t="s">
        <v>866</v>
      </c>
      <c r="F419" s="25">
        <v>26501.56</v>
      </c>
      <c r="G419" s="30">
        <v>0</v>
      </c>
      <c r="H419" s="62">
        <v>26501.56</v>
      </c>
      <c r="I419" s="63" t="s">
        <v>14</v>
      </c>
    </row>
    <row r="420" spans="1:9" ht="30" customHeight="1" x14ac:dyDescent="0.25">
      <c r="A420" s="76" t="s">
        <v>1372</v>
      </c>
      <c r="B420" s="11" t="s">
        <v>1373</v>
      </c>
      <c r="C420" s="11" t="s">
        <v>1374</v>
      </c>
      <c r="D420" s="11" t="s">
        <v>865</v>
      </c>
      <c r="E420" s="11" t="s">
        <v>902</v>
      </c>
      <c r="F420" s="25">
        <v>24618.57</v>
      </c>
      <c r="G420" s="77">
        <v>2500</v>
      </c>
      <c r="H420" s="62">
        <v>27118.57</v>
      </c>
      <c r="I420" s="63" t="s">
        <v>14</v>
      </c>
    </row>
    <row r="421" spans="1:9" ht="30" customHeight="1" x14ac:dyDescent="0.25">
      <c r="A421" s="76" t="s">
        <v>1375</v>
      </c>
      <c r="B421" s="11" t="s">
        <v>1376</v>
      </c>
      <c r="C421" s="11" t="s">
        <v>1377</v>
      </c>
      <c r="D421" s="11" t="s">
        <v>865</v>
      </c>
      <c r="E421" s="11" t="s">
        <v>910</v>
      </c>
      <c r="F421" s="25">
        <v>35198.629999999997</v>
      </c>
      <c r="G421" s="30">
        <v>0</v>
      </c>
      <c r="H421" s="62">
        <v>35198.629999999997</v>
      </c>
      <c r="I421" s="63" t="s">
        <v>14</v>
      </c>
    </row>
    <row r="422" spans="1:9" ht="30" customHeight="1" x14ac:dyDescent="0.25">
      <c r="A422" s="76" t="s">
        <v>1378</v>
      </c>
      <c r="B422" s="11" t="s">
        <v>1023</v>
      </c>
      <c r="C422" s="11" t="s">
        <v>1379</v>
      </c>
      <c r="D422" s="11" t="s">
        <v>865</v>
      </c>
      <c r="E422" s="11" t="s">
        <v>866</v>
      </c>
      <c r="F422" s="25">
        <v>24485</v>
      </c>
      <c r="G422" s="30">
        <v>0</v>
      </c>
      <c r="H422" s="62">
        <v>24485</v>
      </c>
      <c r="I422" s="63" t="s">
        <v>14</v>
      </c>
    </row>
    <row r="423" spans="1:9" ht="30" customHeight="1" x14ac:dyDescent="0.25">
      <c r="A423" s="76" t="s">
        <v>1380</v>
      </c>
      <c r="B423" s="11" t="s">
        <v>1381</v>
      </c>
      <c r="C423" s="11" t="s">
        <v>1382</v>
      </c>
      <c r="D423" s="11" t="s">
        <v>865</v>
      </c>
      <c r="E423" s="11" t="s">
        <v>866</v>
      </c>
      <c r="F423" s="25">
        <v>24485</v>
      </c>
      <c r="G423" s="30">
        <v>0</v>
      </c>
      <c r="H423" s="62">
        <v>24485</v>
      </c>
      <c r="I423" s="63" t="s">
        <v>14</v>
      </c>
    </row>
    <row r="424" spans="1:9" ht="30" customHeight="1" x14ac:dyDescent="0.25">
      <c r="A424" s="75" t="s">
        <v>1383</v>
      </c>
      <c r="B424" s="11" t="s">
        <v>1384</v>
      </c>
      <c r="C424" s="11" t="s">
        <v>1385</v>
      </c>
      <c r="D424" s="11" t="s">
        <v>865</v>
      </c>
      <c r="E424" s="14" t="s">
        <v>1386</v>
      </c>
      <c r="F424" s="25">
        <v>31713</v>
      </c>
      <c r="G424" s="27">
        <v>2000</v>
      </c>
      <c r="H424" s="62">
        <v>33713</v>
      </c>
      <c r="I424" s="63" t="s">
        <v>14</v>
      </c>
    </row>
    <row r="425" spans="1:9" ht="30" customHeight="1" x14ac:dyDescent="0.25">
      <c r="A425" s="75" t="s">
        <v>1387</v>
      </c>
      <c r="B425" s="11" t="s">
        <v>267</v>
      </c>
      <c r="C425" s="11" t="s">
        <v>1388</v>
      </c>
      <c r="D425" s="11" t="s">
        <v>865</v>
      </c>
      <c r="E425" s="14" t="s">
        <v>1389</v>
      </c>
      <c r="F425" s="25">
        <v>31713</v>
      </c>
      <c r="G425" s="27">
        <v>2000</v>
      </c>
      <c r="H425" s="62">
        <v>33713</v>
      </c>
      <c r="I425" s="63" t="s">
        <v>14</v>
      </c>
    </row>
    <row r="426" spans="1:9" ht="30" customHeight="1" x14ac:dyDescent="0.25">
      <c r="A426" s="76" t="s">
        <v>1390</v>
      </c>
      <c r="B426" s="11" t="s">
        <v>454</v>
      </c>
      <c r="C426" s="11" t="s">
        <v>1391</v>
      </c>
      <c r="D426" s="11" t="s">
        <v>865</v>
      </c>
      <c r="E426" s="14" t="s">
        <v>1392</v>
      </c>
      <c r="F426" s="25">
        <v>34077</v>
      </c>
      <c r="G426" s="30">
        <v>0</v>
      </c>
      <c r="H426" s="62">
        <v>34077</v>
      </c>
      <c r="I426" s="63" t="s">
        <v>14</v>
      </c>
    </row>
    <row r="427" spans="1:9" ht="30" customHeight="1" x14ac:dyDescent="0.25">
      <c r="A427" s="76" t="s">
        <v>1393</v>
      </c>
      <c r="B427" s="11" t="s">
        <v>1394</v>
      </c>
      <c r="C427" s="11" t="s">
        <v>1395</v>
      </c>
      <c r="D427" s="11" t="s">
        <v>865</v>
      </c>
      <c r="E427" s="11" t="s">
        <v>910</v>
      </c>
      <c r="F427" s="25">
        <v>35499.919999999998</v>
      </c>
      <c r="G427" s="30">
        <v>0</v>
      </c>
      <c r="H427" s="62">
        <v>35499.919999999998</v>
      </c>
      <c r="I427" s="63" t="s">
        <v>14</v>
      </c>
    </row>
    <row r="428" spans="1:9" ht="30" customHeight="1" x14ac:dyDescent="0.25">
      <c r="A428" s="76" t="s">
        <v>1396</v>
      </c>
      <c r="B428" s="11" t="s">
        <v>1397</v>
      </c>
      <c r="C428" s="11" t="s">
        <v>1398</v>
      </c>
      <c r="D428" s="11" t="s">
        <v>865</v>
      </c>
      <c r="E428" s="11" t="s">
        <v>987</v>
      </c>
      <c r="F428" s="25">
        <v>37119.4</v>
      </c>
      <c r="G428" s="77">
        <v>2500</v>
      </c>
      <c r="H428" s="62">
        <v>39619.4</v>
      </c>
      <c r="I428" s="63" t="s">
        <v>14</v>
      </c>
    </row>
    <row r="429" spans="1:9" ht="30" customHeight="1" x14ac:dyDescent="0.25">
      <c r="A429" s="76" t="s">
        <v>1399</v>
      </c>
      <c r="B429" s="11" t="s">
        <v>1400</v>
      </c>
      <c r="C429" s="11" t="s">
        <v>1401</v>
      </c>
      <c r="D429" s="11" t="s">
        <v>865</v>
      </c>
      <c r="E429" s="11" t="s">
        <v>866</v>
      </c>
      <c r="F429" s="25">
        <v>28091.53</v>
      </c>
      <c r="G429" s="30">
        <v>0</v>
      </c>
      <c r="H429" s="62">
        <v>28091.53</v>
      </c>
      <c r="I429" s="63" t="s">
        <v>14</v>
      </c>
    </row>
    <row r="430" spans="1:9" ht="30" customHeight="1" x14ac:dyDescent="0.25">
      <c r="A430" s="76" t="s">
        <v>1402</v>
      </c>
      <c r="B430" s="11" t="s">
        <v>1403</v>
      </c>
      <c r="C430" s="11" t="s">
        <v>1404</v>
      </c>
      <c r="D430" s="11" t="s">
        <v>865</v>
      </c>
      <c r="E430" s="11" t="s">
        <v>987</v>
      </c>
      <c r="F430" s="25">
        <v>33470.61</v>
      </c>
      <c r="G430" s="30">
        <v>0</v>
      </c>
      <c r="H430" s="62">
        <v>33470.61</v>
      </c>
      <c r="I430" s="63" t="s">
        <v>14</v>
      </c>
    </row>
    <row r="431" spans="1:9" ht="30" customHeight="1" x14ac:dyDescent="0.25">
      <c r="A431" s="75" t="s">
        <v>1405</v>
      </c>
      <c r="B431" s="11" t="s">
        <v>1406</v>
      </c>
      <c r="C431" s="11" t="s">
        <v>1407</v>
      </c>
      <c r="D431" s="11" t="s">
        <v>865</v>
      </c>
      <c r="E431" s="11" t="s">
        <v>866</v>
      </c>
      <c r="F431" s="25">
        <v>26635.13</v>
      </c>
      <c r="G431" s="30">
        <v>0</v>
      </c>
      <c r="H431" s="62">
        <v>26635.13</v>
      </c>
      <c r="I431" s="63" t="s">
        <v>14</v>
      </c>
    </row>
    <row r="432" spans="1:9" ht="30" customHeight="1" x14ac:dyDescent="0.25">
      <c r="A432" s="75" t="s">
        <v>1408</v>
      </c>
      <c r="B432" s="11" t="s">
        <v>1409</v>
      </c>
      <c r="C432" s="11" t="s">
        <v>1410</v>
      </c>
      <c r="D432" s="11" t="s">
        <v>865</v>
      </c>
      <c r="E432" s="11" t="s">
        <v>866</v>
      </c>
      <c r="F432" s="25">
        <v>24485</v>
      </c>
      <c r="G432" s="30">
        <v>0</v>
      </c>
      <c r="H432" s="62">
        <v>24485</v>
      </c>
      <c r="I432" s="63" t="s">
        <v>14</v>
      </c>
    </row>
    <row r="433" spans="1:9" ht="30" customHeight="1" x14ac:dyDescent="0.25">
      <c r="A433" s="75" t="s">
        <v>1411</v>
      </c>
      <c r="B433" s="11" t="s">
        <v>1412</v>
      </c>
      <c r="C433" s="11" t="s">
        <v>1413</v>
      </c>
      <c r="D433" s="11" t="s">
        <v>865</v>
      </c>
      <c r="E433" s="11" t="s">
        <v>902</v>
      </c>
      <c r="F433" s="25">
        <v>26501.56</v>
      </c>
      <c r="G433" s="30">
        <v>0</v>
      </c>
      <c r="H433" s="62">
        <v>26501.56</v>
      </c>
      <c r="I433" s="63" t="s">
        <v>14</v>
      </c>
    </row>
    <row r="434" spans="1:9" ht="30" customHeight="1" x14ac:dyDescent="0.25">
      <c r="A434" s="79" t="s">
        <v>1414</v>
      </c>
      <c r="B434" s="67" t="s">
        <v>52</v>
      </c>
      <c r="C434" s="67" t="s">
        <v>1415</v>
      </c>
      <c r="D434" s="67" t="s">
        <v>865</v>
      </c>
      <c r="E434" s="67" t="s">
        <v>866</v>
      </c>
      <c r="F434" s="68">
        <v>27299.06</v>
      </c>
      <c r="G434" s="78">
        <v>0</v>
      </c>
      <c r="H434" s="70">
        <v>27299.06</v>
      </c>
      <c r="I434" s="71" t="s">
        <v>14</v>
      </c>
    </row>
    <row r="435" spans="1:9" ht="30" customHeight="1" x14ac:dyDescent="0.25">
      <c r="A435" s="75" t="s">
        <v>1416</v>
      </c>
      <c r="B435" s="11" t="s">
        <v>1417</v>
      </c>
      <c r="C435" s="11" t="s">
        <v>1418</v>
      </c>
      <c r="D435" s="11" t="s">
        <v>657</v>
      </c>
      <c r="E435" s="14" t="s">
        <v>987</v>
      </c>
      <c r="F435" s="25">
        <v>27043.24</v>
      </c>
      <c r="G435" s="30">
        <v>0</v>
      </c>
      <c r="H435" s="62">
        <v>27043.24</v>
      </c>
      <c r="I435" s="63" t="s">
        <v>14</v>
      </c>
    </row>
    <row r="436" spans="1:9" ht="30" customHeight="1" x14ac:dyDescent="0.25">
      <c r="A436" s="79" t="s">
        <v>1419</v>
      </c>
      <c r="B436" s="67" t="s">
        <v>1420</v>
      </c>
      <c r="C436" s="67" t="s">
        <v>1421</v>
      </c>
      <c r="D436" s="67" t="s">
        <v>865</v>
      </c>
      <c r="E436" s="67" t="s">
        <v>866</v>
      </c>
      <c r="F436" s="68">
        <v>24485</v>
      </c>
      <c r="G436" s="78">
        <v>0</v>
      </c>
      <c r="H436" s="70">
        <v>24485</v>
      </c>
      <c r="I436" s="71" t="s">
        <v>14</v>
      </c>
    </row>
    <row r="437" spans="1:9" ht="30" customHeight="1" x14ac:dyDescent="0.25">
      <c r="A437" s="79" t="s">
        <v>1422</v>
      </c>
      <c r="B437" s="67" t="s">
        <v>1423</v>
      </c>
      <c r="C437" s="67" t="s">
        <v>1424</v>
      </c>
      <c r="D437" s="67" t="s">
        <v>865</v>
      </c>
      <c r="E437" s="67" t="s">
        <v>1360</v>
      </c>
      <c r="F437" s="68">
        <v>24485</v>
      </c>
      <c r="G437" s="78">
        <v>0</v>
      </c>
      <c r="H437" s="70">
        <v>24485</v>
      </c>
      <c r="I437" s="71" t="s">
        <v>14</v>
      </c>
    </row>
    <row r="438" spans="1:9" ht="30" customHeight="1" x14ac:dyDescent="0.25">
      <c r="A438" s="75" t="s">
        <v>1425</v>
      </c>
      <c r="B438" s="11" t="s">
        <v>1426</v>
      </c>
      <c r="C438" s="11" t="s">
        <v>1427</v>
      </c>
      <c r="D438" s="11" t="s">
        <v>865</v>
      </c>
      <c r="E438" s="11" t="s">
        <v>866</v>
      </c>
      <c r="F438" s="25">
        <v>25892.03</v>
      </c>
      <c r="G438" s="30">
        <v>0</v>
      </c>
      <c r="H438" s="62">
        <v>25892.03</v>
      </c>
      <c r="I438" s="63" t="s">
        <v>14</v>
      </c>
    </row>
    <row r="439" spans="1:9" ht="30" customHeight="1" x14ac:dyDescent="0.25">
      <c r="A439" s="75" t="s">
        <v>1428</v>
      </c>
      <c r="B439" s="11" t="s">
        <v>1429</v>
      </c>
      <c r="C439" s="11" t="s">
        <v>1430</v>
      </c>
      <c r="D439" s="11" t="s">
        <v>865</v>
      </c>
      <c r="E439" s="11" t="s">
        <v>866</v>
      </c>
      <c r="F439" s="25">
        <v>24485</v>
      </c>
      <c r="G439" s="30">
        <v>0</v>
      </c>
      <c r="H439" s="62">
        <v>24485</v>
      </c>
      <c r="I439" s="63" t="s">
        <v>14</v>
      </c>
    </row>
    <row r="440" spans="1:9" ht="30" customHeight="1" x14ac:dyDescent="0.25">
      <c r="A440" s="75" t="s">
        <v>1431</v>
      </c>
      <c r="B440" s="14" t="s">
        <v>1432</v>
      </c>
      <c r="C440" s="11" t="s">
        <v>1433</v>
      </c>
      <c r="D440" s="11" t="s">
        <v>865</v>
      </c>
      <c r="E440" s="12" t="s">
        <v>866</v>
      </c>
      <c r="F440" s="25">
        <v>8049.84</v>
      </c>
      <c r="G440" s="27">
        <v>11950.16</v>
      </c>
      <c r="H440" s="62">
        <v>20000</v>
      </c>
      <c r="I440" s="63" t="s">
        <v>14</v>
      </c>
    </row>
    <row r="441" spans="1:9" ht="30" customHeight="1" x14ac:dyDescent="0.25">
      <c r="A441" s="79" t="s">
        <v>1434</v>
      </c>
      <c r="B441" s="67" t="s">
        <v>1435</v>
      </c>
      <c r="C441" s="67" t="s">
        <v>1436</v>
      </c>
      <c r="D441" s="67" t="s">
        <v>865</v>
      </c>
      <c r="E441" s="67" t="s">
        <v>866</v>
      </c>
      <c r="F441" s="68">
        <v>8049.84</v>
      </c>
      <c r="G441" s="78">
        <v>6951</v>
      </c>
      <c r="H441" s="70">
        <v>15000.84</v>
      </c>
      <c r="I441" s="71" t="s">
        <v>14</v>
      </c>
    </row>
    <row r="442" spans="1:9" ht="30" customHeight="1" x14ac:dyDescent="0.25">
      <c r="A442" s="75" t="s">
        <v>1437</v>
      </c>
      <c r="B442" s="11" t="s">
        <v>1438</v>
      </c>
      <c r="C442" s="11" t="s">
        <v>1415</v>
      </c>
      <c r="D442" s="11" t="s">
        <v>865</v>
      </c>
      <c r="E442" s="11" t="s">
        <v>1360</v>
      </c>
      <c r="F442" s="25">
        <v>24485</v>
      </c>
      <c r="G442" s="30">
        <v>0</v>
      </c>
      <c r="H442" s="62">
        <v>24485</v>
      </c>
      <c r="I442" s="63" t="s">
        <v>14</v>
      </c>
    </row>
    <row r="443" spans="1:9" ht="30" customHeight="1" x14ac:dyDescent="0.25">
      <c r="A443" s="75" t="s">
        <v>1439</v>
      </c>
      <c r="B443" s="11" t="s">
        <v>1440</v>
      </c>
      <c r="C443" s="11" t="s">
        <v>1441</v>
      </c>
      <c r="D443" s="11" t="s">
        <v>865</v>
      </c>
      <c r="E443" s="11" t="s">
        <v>1360</v>
      </c>
      <c r="F443" s="25">
        <v>31713</v>
      </c>
      <c r="G443" s="30">
        <v>0</v>
      </c>
      <c r="H443" s="62">
        <v>31713</v>
      </c>
      <c r="I443" s="63" t="s">
        <v>14</v>
      </c>
    </row>
    <row r="444" spans="1:9" ht="30" customHeight="1" x14ac:dyDescent="0.25">
      <c r="A444" s="73" t="s">
        <v>1442</v>
      </c>
      <c r="B444" s="67" t="s">
        <v>1443</v>
      </c>
      <c r="C444" s="67" t="s">
        <v>1444</v>
      </c>
      <c r="D444" s="67" t="s">
        <v>865</v>
      </c>
      <c r="E444" s="67" t="s">
        <v>1360</v>
      </c>
      <c r="F444" s="68">
        <v>25892.03</v>
      </c>
      <c r="G444" s="78">
        <v>0</v>
      </c>
      <c r="H444" s="70">
        <v>25892.03</v>
      </c>
      <c r="I444" s="71" t="s">
        <v>14</v>
      </c>
    </row>
    <row r="445" spans="1:9" ht="30" customHeight="1" x14ac:dyDescent="0.25">
      <c r="A445" s="73" t="s">
        <v>1445</v>
      </c>
      <c r="B445" s="67" t="s">
        <v>900</v>
      </c>
      <c r="C445" s="67" t="s">
        <v>1446</v>
      </c>
      <c r="D445" s="67" t="s">
        <v>657</v>
      </c>
      <c r="E445" s="67" t="s">
        <v>866</v>
      </c>
      <c r="F445" s="68">
        <v>27710.77</v>
      </c>
      <c r="G445" s="78">
        <v>3225.77</v>
      </c>
      <c r="H445" s="70">
        <v>30936.54</v>
      </c>
      <c r="I445" s="71" t="s">
        <v>14</v>
      </c>
    </row>
    <row r="446" spans="1:9" ht="30" customHeight="1" x14ac:dyDescent="0.25">
      <c r="A446" s="61" t="s">
        <v>1447</v>
      </c>
      <c r="B446" s="34" t="s">
        <v>1448</v>
      </c>
      <c r="C446" s="34" t="s">
        <v>1449</v>
      </c>
      <c r="D446" s="11" t="s">
        <v>657</v>
      </c>
      <c r="E446" s="11" t="s">
        <v>1450</v>
      </c>
      <c r="F446" s="25">
        <v>8049.84</v>
      </c>
      <c r="G446" s="47">
        <v>1046</v>
      </c>
      <c r="H446" s="62">
        <v>9095.84</v>
      </c>
      <c r="I446" s="63" t="s">
        <v>14</v>
      </c>
    </row>
    <row r="447" spans="1:9" ht="30" customHeight="1" x14ac:dyDescent="0.25">
      <c r="A447" s="61" t="s">
        <v>1451</v>
      </c>
      <c r="B447" s="34" t="s">
        <v>434</v>
      </c>
      <c r="C447" s="34" t="s">
        <v>1452</v>
      </c>
      <c r="D447" s="11" t="s">
        <v>657</v>
      </c>
      <c r="E447" s="11" t="s">
        <v>1450</v>
      </c>
      <c r="F447" s="25">
        <v>8049.84</v>
      </c>
      <c r="G447" s="47">
        <v>0</v>
      </c>
      <c r="H447" s="62">
        <v>8049.84</v>
      </c>
      <c r="I447" s="63" t="s">
        <v>14</v>
      </c>
    </row>
    <row r="448" spans="1:9" ht="30" customHeight="1" x14ac:dyDescent="0.25">
      <c r="A448" s="65" t="s">
        <v>1453</v>
      </c>
      <c r="B448" s="80" t="s">
        <v>1454</v>
      </c>
      <c r="C448" s="80" t="s">
        <v>1455</v>
      </c>
      <c r="D448" s="67" t="s">
        <v>657</v>
      </c>
      <c r="E448" s="67" t="s">
        <v>1450</v>
      </c>
      <c r="F448" s="68">
        <v>8049.84</v>
      </c>
      <c r="G448" s="81">
        <v>0</v>
      </c>
      <c r="H448" s="70">
        <v>8049.84</v>
      </c>
      <c r="I448" s="71" t="s">
        <v>14</v>
      </c>
    </row>
    <row r="449" spans="1:9" ht="30" customHeight="1" x14ac:dyDescent="0.25">
      <c r="A449" s="82" t="s">
        <v>1456</v>
      </c>
      <c r="B449" s="34" t="s">
        <v>1457</v>
      </c>
      <c r="C449" s="34" t="s">
        <v>1458</v>
      </c>
      <c r="D449" s="11" t="s">
        <v>657</v>
      </c>
      <c r="E449" s="11" t="s">
        <v>1450</v>
      </c>
      <c r="F449" s="25">
        <v>8049.84</v>
      </c>
      <c r="G449" s="47">
        <v>0</v>
      </c>
      <c r="H449" s="62">
        <v>8049.84</v>
      </c>
      <c r="I449" s="63" t="s">
        <v>14</v>
      </c>
    </row>
    <row r="450" spans="1:9" ht="30" customHeight="1" x14ac:dyDescent="0.25">
      <c r="A450" s="65" t="s">
        <v>1459</v>
      </c>
      <c r="B450" s="80" t="s">
        <v>1460</v>
      </c>
      <c r="C450" s="80" t="s">
        <v>1458</v>
      </c>
      <c r="D450" s="67" t="s">
        <v>657</v>
      </c>
      <c r="E450" s="67" t="s">
        <v>1461</v>
      </c>
      <c r="F450" s="68">
        <v>8049.84</v>
      </c>
      <c r="G450" s="81">
        <v>1046</v>
      </c>
      <c r="H450" s="70">
        <v>9095.84</v>
      </c>
      <c r="I450" s="71" t="s">
        <v>14</v>
      </c>
    </row>
    <row r="451" spans="1:9" ht="30" customHeight="1" x14ac:dyDescent="0.25">
      <c r="A451" s="61" t="s">
        <v>1462</v>
      </c>
      <c r="B451" s="34" t="s">
        <v>1463</v>
      </c>
      <c r="C451" s="34" t="s">
        <v>1464</v>
      </c>
      <c r="D451" s="11" t="s">
        <v>657</v>
      </c>
      <c r="E451" s="11" t="s">
        <v>1465</v>
      </c>
      <c r="F451" s="25">
        <v>8049.84</v>
      </c>
      <c r="G451" s="47">
        <v>0</v>
      </c>
      <c r="H451" s="62">
        <v>8049.84</v>
      </c>
      <c r="I451" s="63" t="s">
        <v>14</v>
      </c>
    </row>
    <row r="452" spans="1:9" ht="30" customHeight="1" x14ac:dyDescent="0.25">
      <c r="A452" s="65" t="s">
        <v>1466</v>
      </c>
      <c r="B452" s="80" t="s">
        <v>1467</v>
      </c>
      <c r="C452" s="80" t="s">
        <v>35</v>
      </c>
      <c r="D452" s="67" t="s">
        <v>657</v>
      </c>
      <c r="E452" s="67" t="s">
        <v>1468</v>
      </c>
      <c r="F452" s="68">
        <v>8049.84</v>
      </c>
      <c r="G452" s="81">
        <v>1046</v>
      </c>
      <c r="H452" s="70">
        <v>9095.84</v>
      </c>
      <c r="I452" s="71" t="s">
        <v>14</v>
      </c>
    </row>
    <row r="453" spans="1:9" ht="30" customHeight="1" x14ac:dyDescent="0.25">
      <c r="A453" s="65" t="s">
        <v>1469</v>
      </c>
      <c r="B453" s="80" t="s">
        <v>1470</v>
      </c>
      <c r="C453" s="80" t="s">
        <v>357</v>
      </c>
      <c r="D453" s="67" t="s">
        <v>657</v>
      </c>
      <c r="E453" s="67" t="s">
        <v>1471</v>
      </c>
      <c r="F453" s="68">
        <v>8049.84</v>
      </c>
      <c r="G453" s="81"/>
      <c r="H453" s="70">
        <v>8049.84</v>
      </c>
      <c r="I453" s="71" t="s">
        <v>14</v>
      </c>
    </row>
    <row r="454" spans="1:9" ht="30" customHeight="1" x14ac:dyDescent="0.25">
      <c r="A454" s="83" t="s">
        <v>1472</v>
      </c>
      <c r="B454" s="11" t="s">
        <v>1473</v>
      </c>
      <c r="C454" s="11" t="s">
        <v>1474</v>
      </c>
      <c r="D454" s="11" t="s">
        <v>1475</v>
      </c>
      <c r="E454" s="11" t="s">
        <v>1476</v>
      </c>
      <c r="F454" s="84">
        <v>50014.18</v>
      </c>
      <c r="G454" s="37">
        <v>15000</v>
      </c>
      <c r="H454" s="62">
        <v>65014.18</v>
      </c>
      <c r="I454" s="63" t="s">
        <v>14</v>
      </c>
    </row>
    <row r="455" spans="1:9" ht="30" customHeight="1" x14ac:dyDescent="0.25">
      <c r="A455" s="83" t="s">
        <v>1477</v>
      </c>
      <c r="B455" s="11" t="s">
        <v>1478</v>
      </c>
      <c r="C455" s="11" t="s">
        <v>1479</v>
      </c>
      <c r="D455" s="11" t="s">
        <v>1480</v>
      </c>
      <c r="E455" s="11" t="s">
        <v>1481</v>
      </c>
      <c r="F455" s="84">
        <v>58587</v>
      </c>
      <c r="G455" s="37">
        <v>0</v>
      </c>
      <c r="H455" s="62">
        <v>58587</v>
      </c>
      <c r="I455" s="63" t="s">
        <v>14</v>
      </c>
    </row>
    <row r="456" spans="1:9" ht="30" customHeight="1" x14ac:dyDescent="0.25">
      <c r="A456" s="83" t="s">
        <v>1482</v>
      </c>
      <c r="B456" s="11" t="s">
        <v>1483</v>
      </c>
      <c r="C456" s="11" t="s">
        <v>1484</v>
      </c>
      <c r="D456" s="11" t="s">
        <v>1480</v>
      </c>
      <c r="E456" s="11" t="s">
        <v>1481</v>
      </c>
      <c r="F456" s="84">
        <v>50014.148000000001</v>
      </c>
      <c r="G456" s="37">
        <v>0</v>
      </c>
      <c r="H456" s="62">
        <v>50014.148000000001</v>
      </c>
      <c r="I456" s="63" t="s">
        <v>14</v>
      </c>
    </row>
    <row r="457" spans="1:9" ht="30" customHeight="1" x14ac:dyDescent="0.25">
      <c r="A457" s="83" t="s">
        <v>1485</v>
      </c>
      <c r="B457" s="11" t="s">
        <v>1486</v>
      </c>
      <c r="C457" s="11" t="s">
        <v>1487</v>
      </c>
      <c r="D457" s="11" t="s">
        <v>1480</v>
      </c>
      <c r="E457" s="11" t="s">
        <v>1481</v>
      </c>
      <c r="F457" s="84">
        <v>63325.69</v>
      </c>
      <c r="G457" s="37">
        <v>0</v>
      </c>
      <c r="H457" s="62">
        <v>63325.69</v>
      </c>
      <c r="I457" s="63" t="s">
        <v>14</v>
      </c>
    </row>
    <row r="458" spans="1:9" ht="30" customHeight="1" x14ac:dyDescent="0.25">
      <c r="A458" s="83" t="s">
        <v>1488</v>
      </c>
      <c r="B458" s="11" t="s">
        <v>1489</v>
      </c>
      <c r="C458" s="11" t="s">
        <v>1490</v>
      </c>
      <c r="D458" s="11" t="s">
        <v>1480</v>
      </c>
      <c r="E458" s="11" t="s">
        <v>1481</v>
      </c>
      <c r="F458" s="84">
        <v>53587</v>
      </c>
      <c r="G458" s="37">
        <v>0</v>
      </c>
      <c r="H458" s="62">
        <v>53587</v>
      </c>
      <c r="I458" s="63" t="s">
        <v>14</v>
      </c>
    </row>
    <row r="459" spans="1:9" ht="30" customHeight="1" x14ac:dyDescent="0.25">
      <c r="A459" s="83" t="s">
        <v>1491</v>
      </c>
      <c r="B459" s="11" t="s">
        <v>1492</v>
      </c>
      <c r="C459" s="11" t="s">
        <v>1493</v>
      </c>
      <c r="D459" s="11" t="s">
        <v>1494</v>
      </c>
      <c r="E459" s="11" t="s">
        <v>1481</v>
      </c>
      <c r="F459" s="84">
        <v>61656.49</v>
      </c>
      <c r="G459" s="37">
        <v>5000</v>
      </c>
      <c r="H459" s="62">
        <v>66656.489999999991</v>
      </c>
      <c r="I459" s="63" t="s">
        <v>14</v>
      </c>
    </row>
    <row r="460" spans="1:9" ht="30" customHeight="1" x14ac:dyDescent="0.25">
      <c r="A460" s="83" t="s">
        <v>1495</v>
      </c>
      <c r="B460" s="11" t="s">
        <v>164</v>
      </c>
      <c r="C460" s="11" t="s">
        <v>1496</v>
      </c>
      <c r="D460" s="11" t="s">
        <v>1480</v>
      </c>
      <c r="E460" s="11" t="s">
        <v>1481</v>
      </c>
      <c r="F460" s="84">
        <v>53587</v>
      </c>
      <c r="G460" s="37">
        <v>0</v>
      </c>
      <c r="H460" s="62">
        <v>53587</v>
      </c>
      <c r="I460" s="63" t="s">
        <v>14</v>
      </c>
    </row>
    <row r="461" spans="1:9" ht="30" customHeight="1" x14ac:dyDescent="0.25">
      <c r="A461" s="75" t="s">
        <v>1497</v>
      </c>
      <c r="B461" s="11" t="s">
        <v>1498</v>
      </c>
      <c r="C461" s="11" t="s">
        <v>1499</v>
      </c>
      <c r="D461" s="11" t="s">
        <v>1480</v>
      </c>
      <c r="E461" s="11" t="s">
        <v>1481</v>
      </c>
      <c r="F461" s="84">
        <v>58587</v>
      </c>
      <c r="G461" s="37">
        <v>0</v>
      </c>
      <c r="H461" s="62">
        <v>58587</v>
      </c>
      <c r="I461" s="63" t="s">
        <v>14</v>
      </c>
    </row>
    <row r="462" spans="1:9" ht="30" customHeight="1" x14ac:dyDescent="0.25">
      <c r="A462" s="75" t="s">
        <v>1500</v>
      </c>
      <c r="B462" s="11" t="s">
        <v>1501</v>
      </c>
      <c r="C462" s="11" t="s">
        <v>1502</v>
      </c>
      <c r="D462" s="11" t="s">
        <v>1480</v>
      </c>
      <c r="E462" s="11" t="s">
        <v>1481</v>
      </c>
      <c r="F462" s="84">
        <v>53587</v>
      </c>
      <c r="G462" s="37">
        <v>0</v>
      </c>
      <c r="H462" s="62">
        <v>53587</v>
      </c>
      <c r="I462" s="63" t="s">
        <v>14</v>
      </c>
    </row>
    <row r="463" spans="1:9" ht="30" customHeight="1" x14ac:dyDescent="0.25">
      <c r="A463" s="83" t="s">
        <v>1503</v>
      </c>
      <c r="B463" s="11" t="s">
        <v>296</v>
      </c>
      <c r="C463" s="11" t="s">
        <v>1504</v>
      </c>
      <c r="D463" s="11" t="s">
        <v>1505</v>
      </c>
      <c r="E463" s="11" t="s">
        <v>1481</v>
      </c>
      <c r="F463" s="84">
        <v>66430.22</v>
      </c>
      <c r="G463" s="37">
        <v>0</v>
      </c>
      <c r="H463" s="62">
        <v>66430.22</v>
      </c>
      <c r="I463" s="63" t="s">
        <v>14</v>
      </c>
    </row>
    <row r="464" spans="1:9" ht="30" customHeight="1" x14ac:dyDescent="0.25">
      <c r="A464" s="83" t="s">
        <v>1506</v>
      </c>
      <c r="B464" s="11" t="s">
        <v>1507</v>
      </c>
      <c r="C464" s="11" t="s">
        <v>1508</v>
      </c>
      <c r="D464" s="11" t="s">
        <v>1480</v>
      </c>
      <c r="E464" s="11" t="s">
        <v>1481</v>
      </c>
      <c r="F464" s="84">
        <v>63325.69</v>
      </c>
      <c r="G464" s="37">
        <v>0</v>
      </c>
      <c r="H464" s="62">
        <v>63325.69</v>
      </c>
      <c r="I464" s="63" t="s">
        <v>14</v>
      </c>
    </row>
    <row r="465" spans="1:9" ht="30" customHeight="1" x14ac:dyDescent="0.25">
      <c r="A465" s="75" t="s">
        <v>1509</v>
      </c>
      <c r="B465" s="11" t="s">
        <v>1510</v>
      </c>
      <c r="C465" s="11" t="s">
        <v>1511</v>
      </c>
      <c r="D465" s="11" t="s">
        <v>1480</v>
      </c>
      <c r="E465" s="11" t="s">
        <v>1481</v>
      </c>
      <c r="F465" s="84">
        <v>58587</v>
      </c>
      <c r="G465" s="37">
        <v>0</v>
      </c>
      <c r="H465" s="62">
        <v>58587</v>
      </c>
      <c r="I465" s="63" t="s">
        <v>14</v>
      </c>
    </row>
    <row r="466" spans="1:9" ht="30" customHeight="1" x14ac:dyDescent="0.25">
      <c r="A466" s="75" t="s">
        <v>1512</v>
      </c>
      <c r="B466" s="11" t="s">
        <v>1513</v>
      </c>
      <c r="C466" s="11" t="s">
        <v>1514</v>
      </c>
      <c r="D466" s="11" t="s">
        <v>1515</v>
      </c>
      <c r="E466" s="11" t="s">
        <v>1481</v>
      </c>
      <c r="F466" s="84">
        <v>53587</v>
      </c>
      <c r="G466" s="37">
        <v>0</v>
      </c>
      <c r="H466" s="62">
        <v>53587</v>
      </c>
      <c r="I466" s="63" t="s">
        <v>14</v>
      </c>
    </row>
    <row r="467" spans="1:9" ht="30" customHeight="1" x14ac:dyDescent="0.25">
      <c r="A467" s="75" t="s">
        <v>1516</v>
      </c>
      <c r="B467" s="11" t="s">
        <v>1517</v>
      </c>
      <c r="C467" s="11" t="s">
        <v>1518</v>
      </c>
      <c r="D467" s="11" t="s">
        <v>1519</v>
      </c>
      <c r="E467" s="11" t="s">
        <v>1520</v>
      </c>
      <c r="F467" s="84">
        <v>52879.040000000001</v>
      </c>
      <c r="G467" s="37">
        <v>0</v>
      </c>
      <c r="H467" s="62">
        <v>52879.040000000001</v>
      </c>
      <c r="I467" s="63" t="s">
        <v>14</v>
      </c>
    </row>
    <row r="468" spans="1:9" ht="30" customHeight="1" x14ac:dyDescent="0.25">
      <c r="A468" s="75" t="s">
        <v>1521</v>
      </c>
      <c r="B468" s="11" t="s">
        <v>1522</v>
      </c>
      <c r="C468" s="11" t="s">
        <v>1523</v>
      </c>
      <c r="D468" s="11" t="s">
        <v>1519</v>
      </c>
      <c r="E468" s="11" t="s">
        <v>1520</v>
      </c>
      <c r="F468" s="84">
        <v>53587</v>
      </c>
      <c r="G468" s="37">
        <v>0</v>
      </c>
      <c r="H468" s="62">
        <v>53587</v>
      </c>
      <c r="I468" s="63" t="s">
        <v>14</v>
      </c>
    </row>
    <row r="469" spans="1:9" ht="30" customHeight="1" x14ac:dyDescent="0.25">
      <c r="A469" s="83" t="s">
        <v>1524</v>
      </c>
      <c r="B469" s="11" t="s">
        <v>1525</v>
      </c>
      <c r="C469" s="11" t="s">
        <v>1526</v>
      </c>
      <c r="D469" s="11" t="s">
        <v>1519</v>
      </c>
      <c r="E469" s="11" t="s">
        <v>1520</v>
      </c>
      <c r="F469" s="84">
        <v>56657.26</v>
      </c>
      <c r="G469" s="37">
        <v>0</v>
      </c>
      <c r="H469" s="62">
        <v>56657.26</v>
      </c>
      <c r="I469" s="63" t="s">
        <v>14</v>
      </c>
    </row>
    <row r="470" spans="1:9" ht="30" customHeight="1" x14ac:dyDescent="0.25">
      <c r="A470" s="83" t="s">
        <v>1527</v>
      </c>
      <c r="B470" s="11" t="s">
        <v>1528</v>
      </c>
      <c r="C470" s="11" t="s">
        <v>1529</v>
      </c>
      <c r="D470" s="11" t="s">
        <v>1530</v>
      </c>
      <c r="E470" s="11" t="s">
        <v>1520</v>
      </c>
      <c r="F470" s="84">
        <v>61657.26</v>
      </c>
      <c r="G470" s="37">
        <v>5000</v>
      </c>
      <c r="H470" s="62">
        <v>66657.260000000009</v>
      </c>
      <c r="I470" s="63" t="s">
        <v>14</v>
      </c>
    </row>
    <row r="471" spans="1:9" ht="30" customHeight="1" x14ac:dyDescent="0.25">
      <c r="A471" s="83" t="s">
        <v>1531</v>
      </c>
      <c r="B471" s="11" t="s">
        <v>1532</v>
      </c>
      <c r="C471" s="11" t="s">
        <v>1533</v>
      </c>
      <c r="D471" s="11" t="s">
        <v>1519</v>
      </c>
      <c r="E471" s="11" t="s">
        <v>1520</v>
      </c>
      <c r="F471" s="84">
        <v>53587</v>
      </c>
      <c r="G471" s="37">
        <v>0</v>
      </c>
      <c r="H471" s="62">
        <v>53587</v>
      </c>
      <c r="I471" s="63" t="s">
        <v>14</v>
      </c>
    </row>
    <row r="472" spans="1:9" ht="30" customHeight="1" x14ac:dyDescent="0.25">
      <c r="A472" s="85" t="s">
        <v>1534</v>
      </c>
      <c r="B472" s="67" t="s">
        <v>1535</v>
      </c>
      <c r="C472" s="67" t="s">
        <v>1536</v>
      </c>
      <c r="D472" s="67" t="s">
        <v>1519</v>
      </c>
      <c r="E472" s="67" t="s">
        <v>1520</v>
      </c>
      <c r="F472" s="86">
        <v>59726</v>
      </c>
      <c r="G472" s="87">
        <v>0</v>
      </c>
      <c r="H472" s="70">
        <v>59726</v>
      </c>
      <c r="I472" s="71" t="s">
        <v>14</v>
      </c>
    </row>
    <row r="473" spans="1:9" ht="30" customHeight="1" x14ac:dyDescent="0.25">
      <c r="A473" s="75" t="s">
        <v>1537</v>
      </c>
      <c r="B473" s="11" t="s">
        <v>1538</v>
      </c>
      <c r="C473" s="11" t="s">
        <v>1539</v>
      </c>
      <c r="D473" s="11" t="s">
        <v>1540</v>
      </c>
      <c r="E473" s="11" t="s">
        <v>1541</v>
      </c>
      <c r="F473" s="84">
        <v>53587</v>
      </c>
      <c r="G473" s="37">
        <v>0</v>
      </c>
      <c r="H473" s="62">
        <v>53587</v>
      </c>
      <c r="I473" s="63" t="s">
        <v>14</v>
      </c>
    </row>
    <row r="474" spans="1:9" ht="30" customHeight="1" x14ac:dyDescent="0.25">
      <c r="A474" s="75" t="s">
        <v>1542</v>
      </c>
      <c r="B474" s="11" t="s">
        <v>1543</v>
      </c>
      <c r="C474" s="11" t="s">
        <v>1544</v>
      </c>
      <c r="D474" s="11" t="s">
        <v>1545</v>
      </c>
      <c r="E474" s="11" t="s">
        <v>1541</v>
      </c>
      <c r="F474" s="84">
        <v>53587</v>
      </c>
      <c r="G474" s="37">
        <v>0</v>
      </c>
      <c r="H474" s="62">
        <v>53587</v>
      </c>
      <c r="I474" s="63" t="s">
        <v>14</v>
      </c>
    </row>
    <row r="475" spans="1:9" ht="30" customHeight="1" x14ac:dyDescent="0.25">
      <c r="A475" s="75" t="s">
        <v>1546</v>
      </c>
      <c r="B475" s="11" t="s">
        <v>1547</v>
      </c>
      <c r="C475" s="11" t="s">
        <v>1548</v>
      </c>
      <c r="D475" s="11" t="s">
        <v>1545</v>
      </c>
      <c r="E475" s="11" t="s">
        <v>1541</v>
      </c>
      <c r="F475" s="84">
        <v>53587</v>
      </c>
      <c r="G475" s="37">
        <v>0</v>
      </c>
      <c r="H475" s="62">
        <v>53587</v>
      </c>
      <c r="I475" s="63" t="s">
        <v>14</v>
      </c>
    </row>
    <row r="476" spans="1:9" ht="30" customHeight="1" x14ac:dyDescent="0.25">
      <c r="A476" s="83" t="s">
        <v>1549</v>
      </c>
      <c r="B476" s="11" t="s">
        <v>1550</v>
      </c>
      <c r="C476" s="11" t="s">
        <v>1551</v>
      </c>
      <c r="D476" s="11" t="s">
        <v>1552</v>
      </c>
      <c r="E476" s="11" t="s">
        <v>1541</v>
      </c>
      <c r="F476" s="84">
        <v>58587</v>
      </c>
      <c r="G476" s="37">
        <v>0</v>
      </c>
      <c r="H476" s="62">
        <v>58587</v>
      </c>
      <c r="I476" s="63" t="s">
        <v>14</v>
      </c>
    </row>
    <row r="477" spans="1:9" ht="30" customHeight="1" x14ac:dyDescent="0.25">
      <c r="A477" s="83" t="s">
        <v>1553</v>
      </c>
      <c r="B477" s="11" t="s">
        <v>1554</v>
      </c>
      <c r="C477" s="11" t="s">
        <v>1555</v>
      </c>
      <c r="D477" s="11" t="s">
        <v>1545</v>
      </c>
      <c r="E477" s="11" t="s">
        <v>1541</v>
      </c>
      <c r="F477" s="84">
        <v>64725.99</v>
      </c>
      <c r="G477" s="37">
        <v>0</v>
      </c>
      <c r="H477" s="62">
        <v>64725.99</v>
      </c>
      <c r="I477" s="63" t="s">
        <v>14</v>
      </c>
    </row>
    <row r="478" spans="1:9" ht="30" customHeight="1" x14ac:dyDescent="0.25">
      <c r="A478" s="83" t="s">
        <v>1556</v>
      </c>
      <c r="B478" s="11" t="s">
        <v>1557</v>
      </c>
      <c r="C478" s="11" t="s">
        <v>1558</v>
      </c>
      <c r="D478" s="11" t="s">
        <v>1559</v>
      </c>
      <c r="E478" s="11" t="s">
        <v>1541</v>
      </c>
      <c r="F478" s="84">
        <v>55014.18</v>
      </c>
      <c r="G478" s="37">
        <v>5000</v>
      </c>
      <c r="H478" s="62">
        <v>60014.18</v>
      </c>
      <c r="I478" s="63" t="s">
        <v>14</v>
      </c>
    </row>
    <row r="479" spans="1:9" ht="30" customHeight="1" x14ac:dyDescent="0.25">
      <c r="A479" s="83" t="s">
        <v>1560</v>
      </c>
      <c r="B479" s="11" t="s">
        <v>1561</v>
      </c>
      <c r="C479" s="11" t="s">
        <v>1562</v>
      </c>
      <c r="D479" s="11" t="s">
        <v>1563</v>
      </c>
      <c r="E479" s="11" t="s">
        <v>1541</v>
      </c>
      <c r="F479" s="84">
        <v>50014.18</v>
      </c>
      <c r="G479" s="37">
        <v>0</v>
      </c>
      <c r="H479" s="62">
        <v>50014.18</v>
      </c>
      <c r="I479" s="63" t="s">
        <v>14</v>
      </c>
    </row>
    <row r="480" spans="1:9" ht="30" customHeight="1" x14ac:dyDescent="0.25">
      <c r="A480" s="83" t="s">
        <v>1564</v>
      </c>
      <c r="B480" s="11" t="s">
        <v>1565</v>
      </c>
      <c r="C480" s="11" t="s">
        <v>1566</v>
      </c>
      <c r="D480" s="11" t="s">
        <v>1545</v>
      </c>
      <c r="E480" s="11" t="s">
        <v>1541</v>
      </c>
      <c r="F480" s="84">
        <v>53587</v>
      </c>
      <c r="G480" s="37">
        <v>0</v>
      </c>
      <c r="H480" s="62">
        <v>53587</v>
      </c>
      <c r="I480" s="63" t="s">
        <v>14</v>
      </c>
    </row>
    <row r="481" spans="1:9" ht="30" customHeight="1" x14ac:dyDescent="0.25">
      <c r="A481" s="75" t="s">
        <v>1567</v>
      </c>
      <c r="B481" s="11" t="s">
        <v>1568</v>
      </c>
      <c r="C481" s="11" t="s">
        <v>1569</v>
      </c>
      <c r="D481" s="11" t="s">
        <v>1545</v>
      </c>
      <c r="E481" s="11" t="s">
        <v>1541</v>
      </c>
      <c r="F481" s="84">
        <v>53587</v>
      </c>
      <c r="G481" s="37">
        <v>0</v>
      </c>
      <c r="H481" s="62">
        <v>53587</v>
      </c>
      <c r="I481" s="63" t="s">
        <v>14</v>
      </c>
    </row>
    <row r="482" spans="1:9" ht="30" customHeight="1" x14ac:dyDescent="0.25">
      <c r="A482" s="83" t="s">
        <v>1570</v>
      </c>
      <c r="B482" s="11" t="s">
        <v>1571</v>
      </c>
      <c r="C482" s="11" t="s">
        <v>1572</v>
      </c>
      <c r="D482" s="11" t="s">
        <v>1545</v>
      </c>
      <c r="E482" s="11" t="s">
        <v>1541</v>
      </c>
      <c r="F482" s="84">
        <v>59430.22</v>
      </c>
      <c r="G482" s="37">
        <v>0</v>
      </c>
      <c r="H482" s="62">
        <v>59430.22</v>
      </c>
      <c r="I482" s="63" t="s">
        <v>14</v>
      </c>
    </row>
    <row r="483" spans="1:9" ht="30" customHeight="1" x14ac:dyDescent="0.25">
      <c r="A483" s="75" t="s">
        <v>1573</v>
      </c>
      <c r="B483" s="11" t="s">
        <v>1574</v>
      </c>
      <c r="C483" s="11" t="s">
        <v>1575</v>
      </c>
      <c r="D483" s="11" t="s">
        <v>1545</v>
      </c>
      <c r="E483" s="11" t="s">
        <v>1541</v>
      </c>
      <c r="F483" s="84">
        <v>53587</v>
      </c>
      <c r="G483" s="37">
        <v>0</v>
      </c>
      <c r="H483" s="62">
        <v>53587</v>
      </c>
      <c r="I483" s="63" t="s">
        <v>14</v>
      </c>
    </row>
    <row r="484" spans="1:9" ht="30" customHeight="1" x14ac:dyDescent="0.25">
      <c r="A484" s="83" t="s">
        <v>1576</v>
      </c>
      <c r="B484" s="11" t="s">
        <v>1577</v>
      </c>
      <c r="C484" s="11" t="s">
        <v>1578</v>
      </c>
      <c r="D484" s="11" t="s">
        <v>1545</v>
      </c>
      <c r="E484" s="11" t="s">
        <v>1541</v>
      </c>
      <c r="F484" s="84">
        <v>53587</v>
      </c>
      <c r="G484" s="37">
        <v>0</v>
      </c>
      <c r="H484" s="62">
        <v>53587</v>
      </c>
      <c r="I484" s="63" t="s">
        <v>14</v>
      </c>
    </row>
    <row r="485" spans="1:9" ht="30" customHeight="1" x14ac:dyDescent="0.25">
      <c r="A485" s="83" t="s">
        <v>1579</v>
      </c>
      <c r="B485" s="11" t="s">
        <v>1580</v>
      </c>
      <c r="C485" s="11" t="s">
        <v>1581</v>
      </c>
      <c r="D485" s="11" t="s">
        <v>1545</v>
      </c>
      <c r="E485" s="11" t="s">
        <v>1541</v>
      </c>
      <c r="F485" s="84">
        <v>53587</v>
      </c>
      <c r="G485" s="37">
        <v>0</v>
      </c>
      <c r="H485" s="62">
        <v>53587</v>
      </c>
      <c r="I485" s="63" t="s">
        <v>14</v>
      </c>
    </row>
    <row r="486" spans="1:9" ht="30" customHeight="1" x14ac:dyDescent="0.25">
      <c r="A486" s="75" t="s">
        <v>1582</v>
      </c>
      <c r="B486" s="11" t="s">
        <v>132</v>
      </c>
      <c r="C486" s="11" t="s">
        <v>1583</v>
      </c>
      <c r="D486" s="11" t="s">
        <v>1545</v>
      </c>
      <c r="E486" s="11" t="s">
        <v>1541</v>
      </c>
      <c r="F486" s="84">
        <v>38954.769999999997</v>
      </c>
      <c r="G486" s="37">
        <v>0</v>
      </c>
      <c r="H486" s="62">
        <v>38954.769999999997</v>
      </c>
      <c r="I486" s="63" t="s">
        <v>14</v>
      </c>
    </row>
    <row r="487" spans="1:9" ht="30" customHeight="1" x14ac:dyDescent="0.25">
      <c r="A487" s="75" t="s">
        <v>1584</v>
      </c>
      <c r="B487" s="11" t="s">
        <v>1585</v>
      </c>
      <c r="C487" s="11" t="s">
        <v>1586</v>
      </c>
      <c r="D487" s="11" t="s">
        <v>1545</v>
      </c>
      <c r="E487" s="11" t="s">
        <v>1541</v>
      </c>
      <c r="F487" s="84">
        <v>65825.69</v>
      </c>
      <c r="G487" s="37">
        <v>0</v>
      </c>
      <c r="H487" s="62">
        <v>65825.69</v>
      </c>
      <c r="I487" s="63" t="s">
        <v>14</v>
      </c>
    </row>
    <row r="488" spans="1:9" ht="30" customHeight="1" x14ac:dyDescent="0.25">
      <c r="A488" s="83" t="s">
        <v>1587</v>
      </c>
      <c r="B488" s="11" t="s">
        <v>1522</v>
      </c>
      <c r="C488" s="11" t="s">
        <v>1588</v>
      </c>
      <c r="D488" s="11" t="s">
        <v>1545</v>
      </c>
      <c r="E488" s="11" t="s">
        <v>1541</v>
      </c>
      <c r="F488" s="84">
        <v>53587</v>
      </c>
      <c r="G488" s="37">
        <v>0</v>
      </c>
      <c r="H488" s="62">
        <v>53587</v>
      </c>
      <c r="I488" s="63" t="s">
        <v>14</v>
      </c>
    </row>
    <row r="489" spans="1:9" ht="30" customHeight="1" x14ac:dyDescent="0.25">
      <c r="A489" s="83" t="s">
        <v>1589</v>
      </c>
      <c r="B489" s="11" t="s">
        <v>1590</v>
      </c>
      <c r="C489" s="11" t="s">
        <v>1591</v>
      </c>
      <c r="D489" s="11" t="s">
        <v>1545</v>
      </c>
      <c r="E489" s="11" t="s">
        <v>1541</v>
      </c>
      <c r="F489" s="84">
        <v>63325.69</v>
      </c>
      <c r="G489" s="37">
        <v>0</v>
      </c>
      <c r="H489" s="62">
        <v>63325.69</v>
      </c>
      <c r="I489" s="63" t="s">
        <v>14</v>
      </c>
    </row>
    <row r="490" spans="1:9" ht="30" customHeight="1" x14ac:dyDescent="0.25">
      <c r="A490" s="83" t="s">
        <v>1592</v>
      </c>
      <c r="B490" s="11" t="s">
        <v>1593</v>
      </c>
      <c r="C490" s="11" t="s">
        <v>1594</v>
      </c>
      <c r="D490" s="11" t="s">
        <v>1545</v>
      </c>
      <c r="E490" s="11" t="s">
        <v>1541</v>
      </c>
      <c r="F490" s="84">
        <v>53587</v>
      </c>
      <c r="G490" s="37">
        <v>0</v>
      </c>
      <c r="H490" s="62">
        <v>53587</v>
      </c>
      <c r="I490" s="63" t="s">
        <v>14</v>
      </c>
    </row>
    <row r="491" spans="1:9" ht="30" customHeight="1" x14ac:dyDescent="0.25">
      <c r="A491" s="83" t="s">
        <v>1595</v>
      </c>
      <c r="B491" s="11" t="s">
        <v>1596</v>
      </c>
      <c r="C491" s="11" t="s">
        <v>1597</v>
      </c>
      <c r="D491" s="11" t="s">
        <v>1598</v>
      </c>
      <c r="E491" s="11" t="s">
        <v>1541</v>
      </c>
      <c r="F491" s="88">
        <v>53587</v>
      </c>
      <c r="G491" s="37"/>
      <c r="H491" s="62">
        <f>+G491+F491</f>
        <v>53587</v>
      </c>
      <c r="I491" s="63" t="s">
        <v>14</v>
      </c>
    </row>
    <row r="492" spans="1:9" ht="30" customHeight="1" x14ac:dyDescent="0.25">
      <c r="A492" s="75" t="s">
        <v>1599</v>
      </c>
      <c r="B492" s="11" t="s">
        <v>1600</v>
      </c>
      <c r="C492" s="11" t="s">
        <v>1601</v>
      </c>
      <c r="D492" s="11" t="s">
        <v>1602</v>
      </c>
      <c r="E492" s="11" t="s">
        <v>1541</v>
      </c>
      <c r="F492" s="84">
        <v>50014.18</v>
      </c>
      <c r="G492" s="37">
        <v>0</v>
      </c>
      <c r="H492" s="62">
        <v>50014.18</v>
      </c>
      <c r="I492" s="63" t="s">
        <v>14</v>
      </c>
    </row>
    <row r="493" spans="1:9" ht="30" customHeight="1" x14ac:dyDescent="0.25">
      <c r="A493" s="83" t="s">
        <v>1603</v>
      </c>
      <c r="B493" s="11" t="s">
        <v>1604</v>
      </c>
      <c r="C493" s="11" t="s">
        <v>1605</v>
      </c>
      <c r="D493" s="11" t="s">
        <v>1606</v>
      </c>
      <c r="E493" s="11" t="s">
        <v>1541</v>
      </c>
      <c r="F493" s="84">
        <v>53587</v>
      </c>
      <c r="G493" s="37">
        <v>0</v>
      </c>
      <c r="H493" s="62">
        <v>53587</v>
      </c>
      <c r="I493" s="63" t="s">
        <v>14</v>
      </c>
    </row>
    <row r="494" spans="1:9" ht="30" customHeight="1" x14ac:dyDescent="0.25">
      <c r="A494" s="83" t="s">
        <v>1607</v>
      </c>
      <c r="B494" s="11" t="s">
        <v>1608</v>
      </c>
      <c r="C494" s="11" t="s">
        <v>1609</v>
      </c>
      <c r="D494" s="11" t="s">
        <v>1610</v>
      </c>
      <c r="E494" s="11" t="s">
        <v>1541</v>
      </c>
      <c r="F494" s="84">
        <v>53587</v>
      </c>
      <c r="G494" s="37">
        <v>0</v>
      </c>
      <c r="H494" s="62">
        <v>53587</v>
      </c>
      <c r="I494" s="63" t="s">
        <v>14</v>
      </c>
    </row>
    <row r="495" spans="1:9" ht="30" customHeight="1" x14ac:dyDescent="0.25">
      <c r="A495" s="83" t="s">
        <v>1611</v>
      </c>
      <c r="B495" s="11" t="s">
        <v>1612</v>
      </c>
      <c r="C495" s="11" t="s">
        <v>1613</v>
      </c>
      <c r="D495" s="11" t="s">
        <v>1610</v>
      </c>
      <c r="E495" s="11" t="s">
        <v>1541</v>
      </c>
      <c r="F495" s="84">
        <v>53587</v>
      </c>
      <c r="G495" s="37">
        <v>0</v>
      </c>
      <c r="H495" s="62">
        <v>53587</v>
      </c>
      <c r="I495" s="63" t="s">
        <v>14</v>
      </c>
    </row>
    <row r="496" spans="1:9" ht="30" customHeight="1" x14ac:dyDescent="0.25">
      <c r="A496" s="75" t="s">
        <v>1614</v>
      </c>
      <c r="B496" s="11" t="s">
        <v>1615</v>
      </c>
      <c r="C496" s="11" t="s">
        <v>1616</v>
      </c>
      <c r="D496" s="11" t="s">
        <v>1617</v>
      </c>
      <c r="E496" s="11" t="s">
        <v>1541</v>
      </c>
      <c r="F496" s="84">
        <v>48699.54</v>
      </c>
      <c r="G496" s="37">
        <v>0</v>
      </c>
      <c r="H496" s="62">
        <v>48699.54</v>
      </c>
      <c r="I496" s="63" t="s">
        <v>14</v>
      </c>
    </row>
    <row r="497" spans="1:9" ht="30" customHeight="1" x14ac:dyDescent="0.25">
      <c r="A497" s="75" t="s">
        <v>1618</v>
      </c>
      <c r="B497" s="11" t="s">
        <v>1619</v>
      </c>
      <c r="C497" s="11" t="s">
        <v>1620</v>
      </c>
      <c r="D497" s="11" t="s">
        <v>1621</v>
      </c>
      <c r="E497" s="11" t="s">
        <v>1622</v>
      </c>
      <c r="F497" s="84">
        <v>43699.54</v>
      </c>
      <c r="G497" s="37">
        <v>0</v>
      </c>
      <c r="H497" s="62">
        <v>43699.54</v>
      </c>
      <c r="I497" s="63" t="s">
        <v>14</v>
      </c>
    </row>
    <row r="498" spans="1:9" ht="30" customHeight="1" x14ac:dyDescent="0.25">
      <c r="A498" s="83" t="s">
        <v>1623</v>
      </c>
      <c r="B498" s="11" t="s">
        <v>1624</v>
      </c>
      <c r="C498" s="11" t="s">
        <v>1625</v>
      </c>
      <c r="D498" s="11" t="s">
        <v>1626</v>
      </c>
      <c r="E498" s="11" t="s">
        <v>1627</v>
      </c>
      <c r="F498" s="84">
        <v>66361.81</v>
      </c>
      <c r="G498" s="37">
        <v>0</v>
      </c>
      <c r="H498" s="62">
        <v>66361.81</v>
      </c>
      <c r="I498" s="63" t="s">
        <v>14</v>
      </c>
    </row>
    <row r="499" spans="1:9" ht="30" customHeight="1" x14ac:dyDescent="0.25">
      <c r="A499" s="83" t="s">
        <v>1628</v>
      </c>
      <c r="B499" s="11" t="s">
        <v>1629</v>
      </c>
      <c r="C499" s="11" t="s">
        <v>892</v>
      </c>
      <c r="D499" s="11" t="s">
        <v>1630</v>
      </c>
      <c r="E499" s="11" t="s">
        <v>1627</v>
      </c>
      <c r="F499" s="84">
        <v>53587</v>
      </c>
      <c r="G499" s="37">
        <v>0</v>
      </c>
      <c r="H499" s="62">
        <v>53587</v>
      </c>
      <c r="I499" s="63" t="s">
        <v>14</v>
      </c>
    </row>
    <row r="500" spans="1:9" ht="30" customHeight="1" x14ac:dyDescent="0.25">
      <c r="A500" s="83" t="s">
        <v>1631</v>
      </c>
      <c r="B500" s="11" t="s">
        <v>1632</v>
      </c>
      <c r="C500" s="11" t="s">
        <v>1633</v>
      </c>
      <c r="D500" s="11" t="s">
        <v>1630</v>
      </c>
      <c r="E500" s="11" t="s">
        <v>1627</v>
      </c>
      <c r="F500" s="84">
        <v>50014.18</v>
      </c>
      <c r="G500" s="37">
        <v>0</v>
      </c>
      <c r="H500" s="62">
        <v>50014.18</v>
      </c>
      <c r="I500" s="63" t="s">
        <v>14</v>
      </c>
    </row>
    <row r="501" spans="1:9" ht="30" customHeight="1" x14ac:dyDescent="0.25">
      <c r="A501" s="83" t="s">
        <v>1634</v>
      </c>
      <c r="B501" s="11" t="s">
        <v>1635</v>
      </c>
      <c r="C501" s="11" t="s">
        <v>1636</v>
      </c>
      <c r="D501" s="11" t="s">
        <v>1630</v>
      </c>
      <c r="E501" s="11" t="s">
        <v>1627</v>
      </c>
      <c r="F501" s="84">
        <v>55743.9</v>
      </c>
      <c r="G501" s="37">
        <v>0</v>
      </c>
      <c r="H501" s="62">
        <v>55743.9</v>
      </c>
      <c r="I501" s="63" t="s">
        <v>14</v>
      </c>
    </row>
    <row r="502" spans="1:9" ht="30" customHeight="1" x14ac:dyDescent="0.25">
      <c r="A502" s="75" t="s">
        <v>1637</v>
      </c>
      <c r="B502" s="11" t="s">
        <v>1638</v>
      </c>
      <c r="C502" s="11" t="s">
        <v>1639</v>
      </c>
      <c r="D502" s="11" t="s">
        <v>1630</v>
      </c>
      <c r="E502" s="11" t="s">
        <v>1627</v>
      </c>
      <c r="F502" s="84">
        <v>53587</v>
      </c>
      <c r="G502" s="37">
        <v>0</v>
      </c>
      <c r="H502" s="62">
        <v>53587</v>
      </c>
      <c r="I502" s="63" t="s">
        <v>14</v>
      </c>
    </row>
    <row r="503" spans="1:9" ht="30" customHeight="1" x14ac:dyDescent="0.25">
      <c r="A503" s="75" t="s">
        <v>1640</v>
      </c>
      <c r="B503" s="11" t="s">
        <v>1641</v>
      </c>
      <c r="C503" s="11" t="s">
        <v>1642</v>
      </c>
      <c r="D503" s="11" t="s">
        <v>1643</v>
      </c>
      <c r="E503" s="11" t="s">
        <v>1627</v>
      </c>
      <c r="F503" s="84">
        <v>50014.18</v>
      </c>
      <c r="G503" s="37">
        <v>0</v>
      </c>
      <c r="H503" s="62">
        <v>50014.18</v>
      </c>
      <c r="I503" s="63" t="s">
        <v>14</v>
      </c>
    </row>
    <row r="504" spans="1:9" ht="30" customHeight="1" x14ac:dyDescent="0.25">
      <c r="A504" s="83" t="s">
        <v>1644</v>
      </c>
      <c r="B504" s="11" t="s">
        <v>1645</v>
      </c>
      <c r="C504" s="11" t="s">
        <v>1646</v>
      </c>
      <c r="D504" s="11" t="s">
        <v>1647</v>
      </c>
      <c r="E504" s="11" t="s">
        <v>1648</v>
      </c>
      <c r="F504" s="84">
        <v>50096.88</v>
      </c>
      <c r="G504" s="37">
        <v>0</v>
      </c>
      <c r="H504" s="62">
        <v>50096.88</v>
      </c>
      <c r="I504" s="63" t="s">
        <v>14</v>
      </c>
    </row>
    <row r="505" spans="1:9" ht="30" customHeight="1" x14ac:dyDescent="0.25">
      <c r="A505" s="83" t="s">
        <v>1649</v>
      </c>
      <c r="B505" s="11" t="s">
        <v>1650</v>
      </c>
      <c r="C505" s="11" t="s">
        <v>1651</v>
      </c>
      <c r="D505" s="11" t="s">
        <v>1652</v>
      </c>
      <c r="E505" s="11" t="s">
        <v>1648</v>
      </c>
      <c r="F505" s="84">
        <v>55743.9</v>
      </c>
      <c r="G505" s="37">
        <v>5000</v>
      </c>
      <c r="H505" s="62">
        <v>60743.9</v>
      </c>
      <c r="I505" s="63" t="s">
        <v>14</v>
      </c>
    </row>
    <row r="506" spans="1:9" ht="30" customHeight="1" x14ac:dyDescent="0.25">
      <c r="A506" s="83" t="s">
        <v>1653</v>
      </c>
      <c r="B506" s="11" t="s">
        <v>1654</v>
      </c>
      <c r="C506" s="11" t="s">
        <v>1655</v>
      </c>
      <c r="D506" s="11" t="s">
        <v>1647</v>
      </c>
      <c r="E506" s="11" t="s">
        <v>1648</v>
      </c>
      <c r="F506" s="84">
        <v>50014.18</v>
      </c>
      <c r="G506" s="37">
        <v>0</v>
      </c>
      <c r="H506" s="62">
        <v>50014.18</v>
      </c>
      <c r="I506" s="63" t="s">
        <v>14</v>
      </c>
    </row>
    <row r="507" spans="1:9" ht="30" customHeight="1" x14ac:dyDescent="0.25">
      <c r="A507" s="83" t="s">
        <v>1656</v>
      </c>
      <c r="B507" s="11" t="s">
        <v>1657</v>
      </c>
      <c r="C507" s="11" t="s">
        <v>1658</v>
      </c>
      <c r="D507" s="11" t="s">
        <v>1647</v>
      </c>
      <c r="E507" s="11" t="s">
        <v>1648</v>
      </c>
      <c r="F507" s="84">
        <v>50014.18</v>
      </c>
      <c r="G507" s="37">
        <v>0</v>
      </c>
      <c r="H507" s="62">
        <v>50014.18</v>
      </c>
      <c r="I507" s="63" t="s">
        <v>14</v>
      </c>
    </row>
    <row r="508" spans="1:9" ht="30" customHeight="1" x14ac:dyDescent="0.25">
      <c r="A508" s="83" t="s">
        <v>1659</v>
      </c>
      <c r="B508" s="11" t="s">
        <v>1660</v>
      </c>
      <c r="C508" s="11" t="s">
        <v>1661</v>
      </c>
      <c r="D508" s="11" t="s">
        <v>1662</v>
      </c>
      <c r="E508" s="11" t="s">
        <v>1663</v>
      </c>
      <c r="F508" s="84">
        <v>58508.77</v>
      </c>
      <c r="G508" s="37">
        <v>0</v>
      </c>
      <c r="H508" s="62">
        <v>58508.77</v>
      </c>
      <c r="I508" s="63" t="s">
        <v>14</v>
      </c>
    </row>
    <row r="509" spans="1:9" ht="30" customHeight="1" x14ac:dyDescent="0.25">
      <c r="A509" s="83" t="s">
        <v>1664</v>
      </c>
      <c r="B509" s="11" t="s">
        <v>1665</v>
      </c>
      <c r="C509" s="11" t="s">
        <v>1666</v>
      </c>
      <c r="D509" s="11" t="s">
        <v>1667</v>
      </c>
      <c r="E509" s="11" t="s">
        <v>1668</v>
      </c>
      <c r="F509" s="84">
        <v>59725.99</v>
      </c>
      <c r="G509" s="37">
        <v>5000</v>
      </c>
      <c r="H509" s="62">
        <v>64725.99</v>
      </c>
      <c r="I509" s="63" t="s">
        <v>14</v>
      </c>
    </row>
    <row r="510" spans="1:9" ht="30" customHeight="1" x14ac:dyDescent="0.25">
      <c r="A510" s="83" t="s">
        <v>1669</v>
      </c>
      <c r="B510" s="11" t="s">
        <v>1670</v>
      </c>
      <c r="C510" s="11" t="s">
        <v>1671</v>
      </c>
      <c r="D510" s="11" t="s">
        <v>1672</v>
      </c>
      <c r="E510" s="11" t="s">
        <v>1668</v>
      </c>
      <c r="F510" s="84">
        <v>53587</v>
      </c>
      <c r="G510" s="37">
        <v>0</v>
      </c>
      <c r="H510" s="62">
        <v>53587</v>
      </c>
      <c r="I510" s="63" t="s">
        <v>14</v>
      </c>
    </row>
    <row r="511" spans="1:9" ht="30" customHeight="1" x14ac:dyDescent="0.25">
      <c r="A511" s="83" t="s">
        <v>1673</v>
      </c>
      <c r="B511" s="11" t="s">
        <v>1674</v>
      </c>
      <c r="C511" s="11" t="s">
        <v>1675</v>
      </c>
      <c r="D511" s="11" t="s">
        <v>1672</v>
      </c>
      <c r="E511" s="11" t="s">
        <v>1668</v>
      </c>
      <c r="F511" s="84">
        <v>55744.56</v>
      </c>
      <c r="G511" s="37">
        <v>0</v>
      </c>
      <c r="H511" s="62">
        <v>55744.56</v>
      </c>
      <c r="I511" s="63" t="s">
        <v>14</v>
      </c>
    </row>
    <row r="512" spans="1:9" ht="30" customHeight="1" x14ac:dyDescent="0.25">
      <c r="A512" s="83" t="s">
        <v>1676</v>
      </c>
      <c r="B512" s="11" t="s">
        <v>1677</v>
      </c>
      <c r="C512" s="11" t="s">
        <v>1678</v>
      </c>
      <c r="D512" s="11" t="s">
        <v>1679</v>
      </c>
      <c r="E512" s="11" t="s">
        <v>1680</v>
      </c>
      <c r="F512" s="84">
        <v>53587</v>
      </c>
      <c r="G512" s="37">
        <v>5000</v>
      </c>
      <c r="H512" s="62">
        <v>58587</v>
      </c>
      <c r="I512" s="63" t="s">
        <v>14</v>
      </c>
    </row>
    <row r="513" spans="1:9" ht="30" customHeight="1" x14ac:dyDescent="0.25">
      <c r="A513" s="75" t="s">
        <v>1681</v>
      </c>
      <c r="B513" s="11" t="s">
        <v>1682</v>
      </c>
      <c r="C513" s="11" t="s">
        <v>1683</v>
      </c>
      <c r="D513" s="11" t="s">
        <v>1684</v>
      </c>
      <c r="E513" s="11" t="s">
        <v>1680</v>
      </c>
      <c r="F513" s="84">
        <v>59725.99</v>
      </c>
      <c r="G513" s="37">
        <v>0</v>
      </c>
      <c r="H513" s="62">
        <v>59725.99</v>
      </c>
      <c r="I513" s="63" t="s">
        <v>14</v>
      </c>
    </row>
    <row r="514" spans="1:9" ht="30" customHeight="1" x14ac:dyDescent="0.25">
      <c r="A514" s="83" t="s">
        <v>1685</v>
      </c>
      <c r="B514" s="11" t="s">
        <v>1686</v>
      </c>
      <c r="C514" s="11" t="s">
        <v>1687</v>
      </c>
      <c r="D514" s="11" t="s">
        <v>1684</v>
      </c>
      <c r="E514" s="11" t="s">
        <v>1680</v>
      </c>
      <c r="F514" s="84">
        <v>56656.5</v>
      </c>
      <c r="G514" s="37">
        <v>0</v>
      </c>
      <c r="H514" s="62">
        <v>56656.5</v>
      </c>
      <c r="I514" s="63" t="s">
        <v>14</v>
      </c>
    </row>
    <row r="515" spans="1:9" ht="30" customHeight="1" x14ac:dyDescent="0.25">
      <c r="A515" s="75" t="s">
        <v>1688</v>
      </c>
      <c r="B515" s="11" t="s">
        <v>323</v>
      </c>
      <c r="C515" s="11" t="s">
        <v>1689</v>
      </c>
      <c r="D515" s="11" t="s">
        <v>1690</v>
      </c>
      <c r="E515" s="11" t="s">
        <v>1691</v>
      </c>
      <c r="F515" s="84">
        <v>62795.49</v>
      </c>
      <c r="G515" s="37">
        <v>0</v>
      </c>
      <c r="H515" s="62">
        <v>62795.49</v>
      </c>
      <c r="I515" s="63" t="s">
        <v>14</v>
      </c>
    </row>
    <row r="516" spans="1:9" ht="30" customHeight="1" x14ac:dyDescent="0.25">
      <c r="A516" s="83" t="s">
        <v>1692</v>
      </c>
      <c r="B516" s="11" t="s">
        <v>1693</v>
      </c>
      <c r="C516" s="11" t="s">
        <v>1694</v>
      </c>
      <c r="D516" s="11" t="s">
        <v>1695</v>
      </c>
      <c r="E516" s="11" t="s">
        <v>1691</v>
      </c>
      <c r="F516" s="84">
        <v>57482.48</v>
      </c>
      <c r="G516" s="37">
        <v>0</v>
      </c>
      <c r="H516" s="62">
        <v>57482.48</v>
      </c>
      <c r="I516" s="63" t="s">
        <v>14</v>
      </c>
    </row>
    <row r="517" spans="1:9" ht="30" customHeight="1" x14ac:dyDescent="0.25">
      <c r="A517" s="85" t="s">
        <v>1696</v>
      </c>
      <c r="B517" s="67" t="s">
        <v>1697</v>
      </c>
      <c r="C517" s="67" t="s">
        <v>1698</v>
      </c>
      <c r="D517" s="67" t="s">
        <v>1699</v>
      </c>
      <c r="E517" s="67" t="s">
        <v>1700</v>
      </c>
      <c r="F517" s="86">
        <v>53587</v>
      </c>
      <c r="G517" s="87">
        <v>25000</v>
      </c>
      <c r="H517" s="70">
        <v>78587</v>
      </c>
      <c r="I517" s="71" t="s">
        <v>14</v>
      </c>
    </row>
    <row r="518" spans="1:9" ht="30" customHeight="1" x14ac:dyDescent="0.25">
      <c r="A518" s="79" t="s">
        <v>1701</v>
      </c>
      <c r="B518" s="67" t="s">
        <v>1522</v>
      </c>
      <c r="C518" s="67" t="s">
        <v>1702</v>
      </c>
      <c r="D518" s="67" t="s">
        <v>1703</v>
      </c>
      <c r="E518" s="67" t="s">
        <v>1700</v>
      </c>
      <c r="F518" s="86">
        <v>53587</v>
      </c>
      <c r="G518" s="87">
        <v>0</v>
      </c>
      <c r="H518" s="70">
        <v>53587</v>
      </c>
      <c r="I518" s="71" t="s">
        <v>14</v>
      </c>
    </row>
    <row r="519" spans="1:9" ht="30" customHeight="1" x14ac:dyDescent="0.25">
      <c r="A519" s="75" t="s">
        <v>1704</v>
      </c>
      <c r="B519" s="11" t="s">
        <v>1705</v>
      </c>
      <c r="C519" s="11" t="s">
        <v>1706</v>
      </c>
      <c r="D519" s="11" t="s">
        <v>1707</v>
      </c>
      <c r="E519" s="11" t="s">
        <v>681</v>
      </c>
      <c r="F519" s="84">
        <v>53587</v>
      </c>
      <c r="G519" s="37">
        <v>5000</v>
      </c>
      <c r="H519" s="62">
        <v>58587</v>
      </c>
      <c r="I519" s="63" t="s">
        <v>14</v>
      </c>
    </row>
    <row r="520" spans="1:9" ht="30" customHeight="1" x14ac:dyDescent="0.25">
      <c r="A520" s="75" t="s">
        <v>1708</v>
      </c>
      <c r="B520" s="11" t="s">
        <v>1709</v>
      </c>
      <c r="C520" s="11" t="s">
        <v>1710</v>
      </c>
      <c r="D520" s="11" t="s">
        <v>1711</v>
      </c>
      <c r="E520" s="11" t="s">
        <v>681</v>
      </c>
      <c r="F520" s="84">
        <v>53649.96</v>
      </c>
      <c r="G520" s="37">
        <v>0</v>
      </c>
      <c r="H520" s="62">
        <v>53649.96</v>
      </c>
      <c r="I520" s="63" t="s">
        <v>14</v>
      </c>
    </row>
    <row r="521" spans="1:9" ht="30" customHeight="1" x14ac:dyDescent="0.25">
      <c r="A521" s="83" t="s">
        <v>1712</v>
      </c>
      <c r="B521" s="11" t="s">
        <v>1713</v>
      </c>
      <c r="C521" s="11" t="s">
        <v>1714</v>
      </c>
      <c r="D521" s="11" t="s">
        <v>1715</v>
      </c>
      <c r="E521" s="11" t="s">
        <v>1716</v>
      </c>
      <c r="F521" s="84">
        <v>58587</v>
      </c>
      <c r="G521" s="37">
        <v>0</v>
      </c>
      <c r="H521" s="62">
        <v>58587</v>
      </c>
      <c r="I521" s="63" t="s">
        <v>14</v>
      </c>
    </row>
    <row r="522" spans="1:9" ht="30" customHeight="1" x14ac:dyDescent="0.25">
      <c r="A522" s="83" t="s">
        <v>1717</v>
      </c>
      <c r="B522" s="11" t="s">
        <v>1718</v>
      </c>
      <c r="C522" s="11" t="s">
        <v>1719</v>
      </c>
      <c r="D522" s="11" t="s">
        <v>1720</v>
      </c>
      <c r="E522" s="11" t="s">
        <v>1721</v>
      </c>
      <c r="F522" s="84">
        <v>56656.49</v>
      </c>
      <c r="G522" s="37">
        <v>5000</v>
      </c>
      <c r="H522" s="62">
        <v>61656.49</v>
      </c>
      <c r="I522" s="63" t="s">
        <v>14</v>
      </c>
    </row>
    <row r="523" spans="1:9" ht="30" customHeight="1" x14ac:dyDescent="0.25">
      <c r="A523" s="83" t="s">
        <v>1722</v>
      </c>
      <c r="B523" s="11" t="s">
        <v>175</v>
      </c>
      <c r="C523" s="11" t="s">
        <v>1723</v>
      </c>
      <c r="D523" s="11" t="s">
        <v>1724</v>
      </c>
      <c r="E523" s="11" t="s">
        <v>1721</v>
      </c>
      <c r="F523" s="84">
        <v>36531.79</v>
      </c>
      <c r="G523" s="37">
        <v>0</v>
      </c>
      <c r="H523" s="62">
        <v>36531.79</v>
      </c>
      <c r="I523" s="63" t="s">
        <v>14</v>
      </c>
    </row>
    <row r="524" spans="1:9" ht="30" customHeight="1" x14ac:dyDescent="0.25">
      <c r="A524" s="83" t="s">
        <v>1725</v>
      </c>
      <c r="B524" s="11" t="s">
        <v>1726</v>
      </c>
      <c r="C524" s="11" t="s">
        <v>1727</v>
      </c>
      <c r="D524" s="11" t="s">
        <v>1724</v>
      </c>
      <c r="E524" s="11" t="s">
        <v>1721</v>
      </c>
      <c r="F524" s="84">
        <v>18883.66</v>
      </c>
      <c r="G524" s="37">
        <v>0</v>
      </c>
      <c r="H524" s="62">
        <v>18883.66</v>
      </c>
      <c r="I524" s="63" t="s">
        <v>14</v>
      </c>
    </row>
    <row r="525" spans="1:9" ht="30" customHeight="1" x14ac:dyDescent="0.25">
      <c r="A525" s="75" t="s">
        <v>1728</v>
      </c>
      <c r="B525" s="11" t="s">
        <v>1729</v>
      </c>
      <c r="C525" s="11" t="s">
        <v>1730</v>
      </c>
      <c r="D525" s="11" t="s">
        <v>1731</v>
      </c>
      <c r="E525" s="11" t="s">
        <v>1721</v>
      </c>
      <c r="F525" s="84">
        <v>14383.56</v>
      </c>
      <c r="G525" s="37">
        <v>0</v>
      </c>
      <c r="H525" s="62">
        <v>14383.56</v>
      </c>
      <c r="I525" s="63" t="s">
        <v>14</v>
      </c>
    </row>
    <row r="526" spans="1:9" ht="30" customHeight="1" x14ac:dyDescent="0.25">
      <c r="A526" s="75" t="s">
        <v>1732</v>
      </c>
      <c r="B526" s="11" t="s">
        <v>1733</v>
      </c>
      <c r="C526" s="11" t="s">
        <v>1734</v>
      </c>
      <c r="D526" s="11" t="s">
        <v>1735</v>
      </c>
      <c r="E526" s="11" t="s">
        <v>1736</v>
      </c>
      <c r="F526" s="84" t="s">
        <v>1737</v>
      </c>
      <c r="G526" s="37">
        <v>0</v>
      </c>
      <c r="H526" s="62">
        <v>0</v>
      </c>
      <c r="I526" s="63" t="s">
        <v>14</v>
      </c>
    </row>
    <row r="527" spans="1:9" ht="30" customHeight="1" x14ac:dyDescent="0.25">
      <c r="A527" s="83" t="s">
        <v>1738</v>
      </c>
      <c r="B527" s="11" t="s">
        <v>1739</v>
      </c>
      <c r="C527" s="11" t="s">
        <v>1740</v>
      </c>
      <c r="D527" s="11" t="s">
        <v>1741</v>
      </c>
      <c r="E527" s="11" t="s">
        <v>1736</v>
      </c>
      <c r="F527" s="84">
        <v>53587</v>
      </c>
      <c r="G527" s="37">
        <v>5000</v>
      </c>
      <c r="H527" s="62">
        <v>58587</v>
      </c>
      <c r="I527" s="63" t="s">
        <v>14</v>
      </c>
    </row>
    <row r="528" spans="1:9" ht="30" customHeight="1" x14ac:dyDescent="0.25">
      <c r="A528" s="83" t="s">
        <v>1742</v>
      </c>
      <c r="B528" s="11" t="s">
        <v>1743</v>
      </c>
      <c r="C528" s="11" t="s">
        <v>1744</v>
      </c>
      <c r="D528" s="11" t="s">
        <v>1745</v>
      </c>
      <c r="E528" s="11" t="s">
        <v>677</v>
      </c>
      <c r="F528" s="84">
        <v>63325.69</v>
      </c>
      <c r="G528" s="37">
        <v>5000</v>
      </c>
      <c r="H528" s="62">
        <v>68325.69</v>
      </c>
      <c r="I528" s="63" t="s">
        <v>14</v>
      </c>
    </row>
    <row r="529" spans="1:9" ht="30" customHeight="1" x14ac:dyDescent="0.25">
      <c r="A529" s="83" t="s">
        <v>1746</v>
      </c>
      <c r="B529" s="11" t="s">
        <v>1747</v>
      </c>
      <c r="C529" s="11" t="s">
        <v>1748</v>
      </c>
      <c r="D529" s="11" t="s">
        <v>1749</v>
      </c>
      <c r="E529" s="11" t="s">
        <v>677</v>
      </c>
      <c r="F529" s="84">
        <v>53587</v>
      </c>
      <c r="G529" s="37">
        <v>0</v>
      </c>
      <c r="H529" s="62">
        <v>53587</v>
      </c>
      <c r="I529" s="63" t="s">
        <v>14</v>
      </c>
    </row>
    <row r="530" spans="1:9" ht="30" customHeight="1" x14ac:dyDescent="0.25">
      <c r="A530" s="83" t="s">
        <v>1750</v>
      </c>
      <c r="B530" s="11" t="s">
        <v>1751</v>
      </c>
      <c r="C530" s="11" t="s">
        <v>1752</v>
      </c>
      <c r="D530" s="11" t="s">
        <v>1749</v>
      </c>
      <c r="E530" s="11" t="s">
        <v>677</v>
      </c>
      <c r="F530" s="84">
        <v>53587</v>
      </c>
      <c r="G530" s="37">
        <v>0</v>
      </c>
      <c r="H530" s="62">
        <v>53587</v>
      </c>
      <c r="I530" s="63" t="s">
        <v>14</v>
      </c>
    </row>
    <row r="531" spans="1:9" ht="30" customHeight="1" x14ac:dyDescent="0.25">
      <c r="A531" s="83" t="s">
        <v>1753</v>
      </c>
      <c r="B531" s="11" t="s">
        <v>1754</v>
      </c>
      <c r="C531" s="11" t="s">
        <v>1755</v>
      </c>
      <c r="D531" s="11" t="s">
        <v>1749</v>
      </c>
      <c r="E531" s="11" t="s">
        <v>677</v>
      </c>
      <c r="F531" s="84">
        <v>53587</v>
      </c>
      <c r="G531" s="37">
        <v>0</v>
      </c>
      <c r="H531" s="62">
        <v>53587</v>
      </c>
      <c r="I531" s="63" t="s">
        <v>14</v>
      </c>
    </row>
    <row r="532" spans="1:9" ht="30" customHeight="1" x14ac:dyDescent="0.25">
      <c r="A532" s="83" t="s">
        <v>1756</v>
      </c>
      <c r="B532" s="11" t="s">
        <v>908</v>
      </c>
      <c r="C532" s="11" t="s">
        <v>1757</v>
      </c>
      <c r="D532" s="11" t="s">
        <v>1749</v>
      </c>
      <c r="E532" s="11" t="s">
        <v>677</v>
      </c>
      <c r="F532" s="84" t="s">
        <v>1758</v>
      </c>
      <c r="G532" s="37">
        <v>0</v>
      </c>
      <c r="H532" s="62">
        <v>0</v>
      </c>
      <c r="I532" s="63" t="s">
        <v>14</v>
      </c>
    </row>
    <row r="533" spans="1:9" ht="30" customHeight="1" x14ac:dyDescent="0.25">
      <c r="A533" s="75" t="s">
        <v>1759</v>
      </c>
      <c r="B533" s="11" t="s">
        <v>1760</v>
      </c>
      <c r="C533" s="11" t="s">
        <v>1761</v>
      </c>
      <c r="D533" s="11" t="s">
        <v>1749</v>
      </c>
      <c r="E533" s="11" t="s">
        <v>677</v>
      </c>
      <c r="F533" s="84">
        <v>53587</v>
      </c>
      <c r="G533" s="37">
        <v>0</v>
      </c>
      <c r="H533" s="62">
        <v>53587</v>
      </c>
      <c r="I533" s="63" t="s">
        <v>14</v>
      </c>
    </row>
    <row r="534" spans="1:9" ht="30" customHeight="1" x14ac:dyDescent="0.25">
      <c r="A534" s="83" t="s">
        <v>1762</v>
      </c>
      <c r="B534" s="11" t="s">
        <v>1147</v>
      </c>
      <c r="C534" s="11" t="s">
        <v>1763</v>
      </c>
      <c r="D534" s="11" t="s">
        <v>1749</v>
      </c>
      <c r="E534" s="11" t="s">
        <v>677</v>
      </c>
      <c r="F534" s="84" t="s">
        <v>1737</v>
      </c>
      <c r="G534" s="37">
        <v>0</v>
      </c>
      <c r="H534" s="62">
        <v>0</v>
      </c>
      <c r="I534" s="63" t="s">
        <v>14</v>
      </c>
    </row>
    <row r="535" spans="1:9" ht="30" customHeight="1" x14ac:dyDescent="0.25">
      <c r="A535" s="83" t="s">
        <v>1764</v>
      </c>
      <c r="B535" s="11" t="s">
        <v>1765</v>
      </c>
      <c r="C535" s="11" t="s">
        <v>1766</v>
      </c>
      <c r="D535" s="11" t="s">
        <v>1749</v>
      </c>
      <c r="E535" s="11" t="s">
        <v>677</v>
      </c>
      <c r="F535" s="84">
        <v>53587</v>
      </c>
      <c r="G535" s="37">
        <v>0</v>
      </c>
      <c r="H535" s="62">
        <v>53587</v>
      </c>
      <c r="I535" s="63" t="s">
        <v>14</v>
      </c>
    </row>
    <row r="536" spans="1:9" ht="30" customHeight="1" x14ac:dyDescent="0.25">
      <c r="A536" s="83" t="s">
        <v>1767</v>
      </c>
      <c r="B536" s="11" t="s">
        <v>1768</v>
      </c>
      <c r="C536" s="11" t="s">
        <v>1769</v>
      </c>
      <c r="D536" s="11" t="s">
        <v>1749</v>
      </c>
      <c r="E536" s="11" t="s">
        <v>677</v>
      </c>
      <c r="F536" s="84">
        <v>53587</v>
      </c>
      <c r="G536" s="37">
        <v>0</v>
      </c>
      <c r="H536" s="62">
        <v>53587</v>
      </c>
      <c r="I536" s="63" t="s">
        <v>14</v>
      </c>
    </row>
    <row r="537" spans="1:9" ht="30" customHeight="1" x14ac:dyDescent="0.25">
      <c r="A537" s="83" t="s">
        <v>1770</v>
      </c>
      <c r="B537" s="11" t="s">
        <v>1771</v>
      </c>
      <c r="C537" s="11" t="s">
        <v>1772</v>
      </c>
      <c r="D537" s="11" t="s">
        <v>1749</v>
      </c>
      <c r="E537" s="11" t="s">
        <v>677</v>
      </c>
      <c r="F537" s="84">
        <v>53587</v>
      </c>
      <c r="G537" s="37">
        <v>0</v>
      </c>
      <c r="H537" s="62">
        <v>53587</v>
      </c>
      <c r="I537" s="63" t="s">
        <v>14</v>
      </c>
    </row>
    <row r="538" spans="1:9" ht="30" customHeight="1" x14ac:dyDescent="0.25">
      <c r="A538" s="83" t="s">
        <v>1773</v>
      </c>
      <c r="B538" s="11" t="s">
        <v>1774</v>
      </c>
      <c r="C538" s="11" t="s">
        <v>1775</v>
      </c>
      <c r="D538" s="11" t="s">
        <v>1749</v>
      </c>
      <c r="E538" s="11" t="s">
        <v>677</v>
      </c>
      <c r="F538" s="84">
        <v>53587</v>
      </c>
      <c r="G538" s="37">
        <v>0</v>
      </c>
      <c r="H538" s="62">
        <v>53587</v>
      </c>
      <c r="I538" s="63" t="s">
        <v>14</v>
      </c>
    </row>
    <row r="539" spans="1:9" ht="30" customHeight="1" x14ac:dyDescent="0.25">
      <c r="A539" s="83" t="s">
        <v>1776</v>
      </c>
      <c r="B539" s="11" t="s">
        <v>1777</v>
      </c>
      <c r="C539" s="11" t="s">
        <v>1778</v>
      </c>
      <c r="D539" s="11" t="s">
        <v>1779</v>
      </c>
      <c r="E539" s="11" t="s">
        <v>1780</v>
      </c>
      <c r="F539" s="84">
        <v>56656.49</v>
      </c>
      <c r="G539" s="37">
        <v>5000</v>
      </c>
      <c r="H539" s="62">
        <v>61656.49</v>
      </c>
      <c r="I539" s="63" t="s">
        <v>14</v>
      </c>
    </row>
    <row r="540" spans="1:9" ht="30" customHeight="1" x14ac:dyDescent="0.25">
      <c r="A540" s="83" t="s">
        <v>1781</v>
      </c>
      <c r="B540" s="11" t="s">
        <v>1782</v>
      </c>
      <c r="C540" s="11" t="s">
        <v>1783</v>
      </c>
      <c r="D540" s="11" t="s">
        <v>1784</v>
      </c>
      <c r="E540" s="11" t="s">
        <v>1785</v>
      </c>
      <c r="F540" s="84">
        <v>63325.69</v>
      </c>
      <c r="G540" s="37">
        <v>5000</v>
      </c>
      <c r="H540" s="62">
        <v>68325.69</v>
      </c>
      <c r="I540" s="63" t="s">
        <v>14</v>
      </c>
    </row>
    <row r="541" spans="1:9" ht="30" customHeight="1" x14ac:dyDescent="0.25">
      <c r="A541" s="75" t="s">
        <v>1786</v>
      </c>
      <c r="B541" s="11" t="s">
        <v>1787</v>
      </c>
      <c r="C541" s="11" t="s">
        <v>1788</v>
      </c>
      <c r="D541" s="11" t="s">
        <v>1789</v>
      </c>
      <c r="E541" s="11" t="s">
        <v>1785</v>
      </c>
      <c r="F541" s="84" t="s">
        <v>1737</v>
      </c>
      <c r="G541" s="37">
        <v>0</v>
      </c>
      <c r="H541" s="62">
        <v>0</v>
      </c>
      <c r="I541" s="63" t="s">
        <v>14</v>
      </c>
    </row>
    <row r="542" spans="1:9" ht="30" customHeight="1" x14ac:dyDescent="0.25">
      <c r="A542" s="83" t="s">
        <v>1790</v>
      </c>
      <c r="B542" s="11" t="s">
        <v>1791</v>
      </c>
      <c r="C542" s="11" t="s">
        <v>1792</v>
      </c>
      <c r="D542" s="11" t="s">
        <v>1789</v>
      </c>
      <c r="E542" s="11" t="s">
        <v>1785</v>
      </c>
      <c r="F542" s="84">
        <v>55743.9</v>
      </c>
      <c r="G542" s="37">
        <v>0</v>
      </c>
      <c r="H542" s="62">
        <v>55743.9</v>
      </c>
      <c r="I542" s="63" t="s">
        <v>14</v>
      </c>
    </row>
    <row r="543" spans="1:9" ht="30" customHeight="1" x14ac:dyDescent="0.25">
      <c r="A543" s="83" t="s">
        <v>1793</v>
      </c>
      <c r="B543" s="11" t="s">
        <v>1794</v>
      </c>
      <c r="C543" s="11" t="s">
        <v>1795</v>
      </c>
      <c r="D543" s="11" t="s">
        <v>1789</v>
      </c>
      <c r="E543" s="11" t="s">
        <v>1785</v>
      </c>
      <c r="F543" s="84">
        <v>56656.49</v>
      </c>
      <c r="G543" s="37">
        <v>0</v>
      </c>
      <c r="H543" s="62">
        <v>56656.49</v>
      </c>
      <c r="I543" s="63" t="s">
        <v>14</v>
      </c>
    </row>
    <row r="544" spans="1:9" ht="30" customHeight="1" x14ac:dyDescent="0.25">
      <c r="A544" s="83" t="s">
        <v>1796</v>
      </c>
      <c r="B544" s="11" t="s">
        <v>1797</v>
      </c>
      <c r="C544" s="11" t="s">
        <v>1798</v>
      </c>
      <c r="D544" s="11" t="s">
        <v>1789</v>
      </c>
      <c r="E544" s="11" t="s">
        <v>1785</v>
      </c>
      <c r="F544" s="84">
        <v>53587</v>
      </c>
      <c r="G544" s="37">
        <v>0</v>
      </c>
      <c r="H544" s="62">
        <v>53587</v>
      </c>
      <c r="I544" s="63" t="s">
        <v>14</v>
      </c>
    </row>
    <row r="545" spans="1:9" ht="30" customHeight="1" x14ac:dyDescent="0.25">
      <c r="A545" s="83" t="s">
        <v>1799</v>
      </c>
      <c r="B545" s="11" t="s">
        <v>1800</v>
      </c>
      <c r="C545" s="11" t="s">
        <v>1801</v>
      </c>
      <c r="D545" s="11" t="s">
        <v>1802</v>
      </c>
      <c r="E545" s="11" t="s">
        <v>1803</v>
      </c>
      <c r="F545" s="84">
        <v>62181.58</v>
      </c>
      <c r="G545" s="37">
        <v>5000</v>
      </c>
      <c r="H545" s="62">
        <v>67181.58</v>
      </c>
      <c r="I545" s="63" t="s">
        <v>14</v>
      </c>
    </row>
    <row r="546" spans="1:9" ht="30" customHeight="1" x14ac:dyDescent="0.25">
      <c r="A546" s="83" t="s">
        <v>1804</v>
      </c>
      <c r="B546" s="11" t="s">
        <v>1805</v>
      </c>
      <c r="C546" s="11" t="s">
        <v>1806</v>
      </c>
      <c r="D546" s="11" t="s">
        <v>1807</v>
      </c>
      <c r="E546" s="11" t="s">
        <v>1803</v>
      </c>
      <c r="F546" s="84" t="s">
        <v>1737</v>
      </c>
      <c r="G546" s="37">
        <v>0</v>
      </c>
      <c r="H546" s="62">
        <v>0</v>
      </c>
      <c r="I546" s="63" t="s">
        <v>14</v>
      </c>
    </row>
    <row r="547" spans="1:9" ht="30" customHeight="1" x14ac:dyDescent="0.25">
      <c r="A547" s="83" t="s">
        <v>1808</v>
      </c>
      <c r="B547" s="11" t="s">
        <v>1809</v>
      </c>
      <c r="C547" s="11" t="s">
        <v>1810</v>
      </c>
      <c r="D547" s="11" t="s">
        <v>1807</v>
      </c>
      <c r="E547" s="11" t="s">
        <v>1803</v>
      </c>
      <c r="F547" s="84">
        <v>53587</v>
      </c>
      <c r="G547" s="37">
        <v>0</v>
      </c>
      <c r="H547" s="62">
        <v>53587</v>
      </c>
      <c r="I547" s="63" t="s">
        <v>14</v>
      </c>
    </row>
    <row r="548" spans="1:9" ht="30" customHeight="1" x14ac:dyDescent="0.25">
      <c r="A548" s="83" t="s">
        <v>1811</v>
      </c>
      <c r="B548" s="11" t="s">
        <v>1812</v>
      </c>
      <c r="C548" s="11" t="s">
        <v>1813</v>
      </c>
      <c r="D548" s="11" t="s">
        <v>1807</v>
      </c>
      <c r="E548" s="11" t="s">
        <v>1803</v>
      </c>
      <c r="F548" s="84">
        <v>53587</v>
      </c>
      <c r="G548" s="37">
        <v>0</v>
      </c>
      <c r="H548" s="62">
        <v>53587</v>
      </c>
      <c r="I548" s="63" t="s">
        <v>14</v>
      </c>
    </row>
    <row r="549" spans="1:9" ht="30" customHeight="1" x14ac:dyDescent="0.25">
      <c r="A549" s="83" t="s">
        <v>1814</v>
      </c>
      <c r="B549" s="11" t="s">
        <v>1815</v>
      </c>
      <c r="C549" s="11" t="s">
        <v>1816</v>
      </c>
      <c r="D549" s="11" t="s">
        <v>1817</v>
      </c>
      <c r="E549" s="11" t="s">
        <v>1818</v>
      </c>
      <c r="F549" s="84" t="s">
        <v>1737</v>
      </c>
      <c r="G549" s="37">
        <v>5000</v>
      </c>
      <c r="H549" s="62">
        <v>5000</v>
      </c>
      <c r="I549" s="63" t="s">
        <v>14</v>
      </c>
    </row>
    <row r="550" spans="1:9" ht="30" customHeight="1" x14ac:dyDescent="0.25">
      <c r="A550" s="83" t="s">
        <v>1819</v>
      </c>
      <c r="B550" s="11" t="s">
        <v>1820</v>
      </c>
      <c r="C550" s="11" t="s">
        <v>1821</v>
      </c>
      <c r="D550" s="11" t="s">
        <v>1822</v>
      </c>
      <c r="E550" s="11" t="s">
        <v>1818</v>
      </c>
      <c r="F550" s="84" t="s">
        <v>1737</v>
      </c>
      <c r="G550" s="37">
        <v>0</v>
      </c>
      <c r="H550" s="62">
        <v>0</v>
      </c>
      <c r="I550" s="63" t="s">
        <v>14</v>
      </c>
    </row>
    <row r="551" spans="1:9" ht="30" customHeight="1" x14ac:dyDescent="0.25">
      <c r="A551" s="83" t="s">
        <v>1823</v>
      </c>
      <c r="B551" s="11" t="s">
        <v>1824</v>
      </c>
      <c r="C551" s="11" t="s">
        <v>1825</v>
      </c>
      <c r="D551" s="11" t="s">
        <v>1826</v>
      </c>
      <c r="E551" s="11" t="s">
        <v>1818</v>
      </c>
      <c r="F551" s="84">
        <v>53587</v>
      </c>
      <c r="G551" s="37">
        <v>5000</v>
      </c>
      <c r="H551" s="62">
        <v>58587</v>
      </c>
      <c r="I551" s="63" t="s">
        <v>14</v>
      </c>
    </row>
    <row r="552" spans="1:9" ht="30" customHeight="1" x14ac:dyDescent="0.25">
      <c r="A552" s="79" t="s">
        <v>1827</v>
      </c>
      <c r="B552" s="67" t="s">
        <v>1828</v>
      </c>
      <c r="C552" s="67" t="s">
        <v>1829</v>
      </c>
      <c r="D552" s="67" t="s">
        <v>1822</v>
      </c>
      <c r="E552" s="67" t="s">
        <v>1818</v>
      </c>
      <c r="F552" s="86">
        <v>53587</v>
      </c>
      <c r="G552" s="87">
        <v>0</v>
      </c>
      <c r="H552" s="70">
        <v>53587</v>
      </c>
      <c r="I552" s="71" t="s">
        <v>14</v>
      </c>
    </row>
    <row r="553" spans="1:9" ht="30" customHeight="1" x14ac:dyDescent="0.25">
      <c r="A553" s="83" t="s">
        <v>1830</v>
      </c>
      <c r="B553" s="11" t="s">
        <v>1831</v>
      </c>
      <c r="C553" s="11" t="s">
        <v>1832</v>
      </c>
      <c r="D553" s="11" t="s">
        <v>1833</v>
      </c>
      <c r="E553" s="11" t="s">
        <v>1834</v>
      </c>
      <c r="F553" s="84">
        <v>63325.69</v>
      </c>
      <c r="G553" s="37">
        <v>5000</v>
      </c>
      <c r="H553" s="62">
        <v>68325.69</v>
      </c>
      <c r="I553" s="63" t="s">
        <v>14</v>
      </c>
    </row>
    <row r="554" spans="1:9" ht="30" customHeight="1" x14ac:dyDescent="0.25">
      <c r="A554" s="85" t="s">
        <v>1835</v>
      </c>
      <c r="B554" s="67" t="s">
        <v>1836</v>
      </c>
      <c r="C554" s="67" t="s">
        <v>1837</v>
      </c>
      <c r="D554" s="67" t="s">
        <v>1838</v>
      </c>
      <c r="E554" s="67" t="s">
        <v>1834</v>
      </c>
      <c r="F554" s="86">
        <v>63325.69</v>
      </c>
      <c r="G554" s="87">
        <v>0</v>
      </c>
      <c r="H554" s="70">
        <v>63325.69</v>
      </c>
      <c r="I554" s="71" t="s">
        <v>14</v>
      </c>
    </row>
    <row r="555" spans="1:9" ht="30" customHeight="1" x14ac:dyDescent="0.25">
      <c r="A555" s="83" t="s">
        <v>1839</v>
      </c>
      <c r="B555" s="11" t="s">
        <v>1840</v>
      </c>
      <c r="C555" s="11" t="s">
        <v>1841</v>
      </c>
      <c r="D555" s="11" t="s">
        <v>1842</v>
      </c>
      <c r="E555" s="11" t="s">
        <v>1843</v>
      </c>
      <c r="F555" s="84">
        <v>67181.59</v>
      </c>
      <c r="G555" s="37">
        <v>0</v>
      </c>
      <c r="H555" s="62">
        <v>67181.59</v>
      </c>
      <c r="I555" s="63" t="s">
        <v>14</v>
      </c>
    </row>
    <row r="556" spans="1:9" ht="30" customHeight="1" x14ac:dyDescent="0.25">
      <c r="A556" s="75" t="s">
        <v>1844</v>
      </c>
      <c r="B556" s="11" t="s">
        <v>1845</v>
      </c>
      <c r="C556" s="11" t="s">
        <v>1846</v>
      </c>
      <c r="D556" s="11" t="s">
        <v>1842</v>
      </c>
      <c r="E556" s="11" t="s">
        <v>1843</v>
      </c>
      <c r="F556" s="84">
        <v>53587</v>
      </c>
      <c r="G556" s="37">
        <v>5000</v>
      </c>
      <c r="H556" s="62">
        <v>58587</v>
      </c>
      <c r="I556" s="63" t="s">
        <v>14</v>
      </c>
    </row>
    <row r="557" spans="1:9" ht="30" customHeight="1" x14ac:dyDescent="0.25">
      <c r="A557" s="83" t="s">
        <v>1847</v>
      </c>
      <c r="B557" s="11" t="s">
        <v>1848</v>
      </c>
      <c r="C557" s="11" t="s">
        <v>1849</v>
      </c>
      <c r="D557" s="11" t="s">
        <v>1842</v>
      </c>
      <c r="E557" s="11" t="s">
        <v>1843</v>
      </c>
      <c r="F557" s="84">
        <v>60587</v>
      </c>
      <c r="G557" s="37">
        <v>0</v>
      </c>
      <c r="H557" s="62">
        <v>60587</v>
      </c>
      <c r="I557" s="63" t="s">
        <v>14</v>
      </c>
    </row>
    <row r="558" spans="1:9" ht="30" customHeight="1" x14ac:dyDescent="0.25">
      <c r="A558" s="79" t="s">
        <v>1850</v>
      </c>
      <c r="B558" s="67" t="s">
        <v>1137</v>
      </c>
      <c r="C558" s="67" t="s">
        <v>1851</v>
      </c>
      <c r="D558" s="67" t="s">
        <v>1842</v>
      </c>
      <c r="E558" s="67" t="s">
        <v>1843</v>
      </c>
      <c r="F558" s="86">
        <v>53587</v>
      </c>
      <c r="G558" s="87">
        <v>0</v>
      </c>
      <c r="H558" s="70">
        <v>53587</v>
      </c>
      <c r="I558" s="71" t="s">
        <v>14</v>
      </c>
    </row>
    <row r="559" spans="1:9" ht="30" customHeight="1" x14ac:dyDescent="0.25">
      <c r="A559" s="75" t="s">
        <v>1852</v>
      </c>
      <c r="B559" s="11" t="s">
        <v>1853</v>
      </c>
      <c r="C559" s="11" t="s">
        <v>1854</v>
      </c>
      <c r="D559" s="11" t="s">
        <v>1855</v>
      </c>
      <c r="E559" s="35" t="s">
        <v>1856</v>
      </c>
      <c r="F559" s="84">
        <v>53587</v>
      </c>
      <c r="G559" s="37">
        <v>0</v>
      </c>
      <c r="H559" s="62">
        <v>53587</v>
      </c>
      <c r="I559" s="63" t="s">
        <v>14</v>
      </c>
    </row>
    <row r="560" spans="1:9" ht="30" customHeight="1" x14ac:dyDescent="0.25">
      <c r="A560" s="83" t="s">
        <v>1857</v>
      </c>
      <c r="B560" s="11" t="s">
        <v>1858</v>
      </c>
      <c r="C560" s="11" t="s">
        <v>1859</v>
      </c>
      <c r="D560" s="11" t="s">
        <v>1855</v>
      </c>
      <c r="E560" s="35" t="s">
        <v>1856</v>
      </c>
      <c r="F560" s="84">
        <v>50014.18</v>
      </c>
      <c r="G560" s="37">
        <v>0</v>
      </c>
      <c r="H560" s="62">
        <v>50014.18</v>
      </c>
      <c r="I560" s="63" t="s">
        <v>14</v>
      </c>
    </row>
    <row r="561" spans="1:9" ht="30" customHeight="1" x14ac:dyDescent="0.25">
      <c r="A561" s="83" t="s">
        <v>1860</v>
      </c>
      <c r="B561" s="11" t="s">
        <v>1861</v>
      </c>
      <c r="C561" s="11" t="s">
        <v>1862</v>
      </c>
      <c r="D561" s="11" t="s">
        <v>1855</v>
      </c>
      <c r="E561" s="35" t="s">
        <v>1856</v>
      </c>
      <c r="F561" s="84">
        <v>53587</v>
      </c>
      <c r="G561" s="37">
        <v>0</v>
      </c>
      <c r="H561" s="62">
        <v>53587</v>
      </c>
      <c r="I561" s="63" t="s">
        <v>14</v>
      </c>
    </row>
    <row r="562" spans="1:9" ht="30" customHeight="1" x14ac:dyDescent="0.25">
      <c r="A562" s="83" t="s">
        <v>1863</v>
      </c>
      <c r="B562" s="11" t="s">
        <v>1864</v>
      </c>
      <c r="C562" s="11" t="s">
        <v>1865</v>
      </c>
      <c r="D562" s="11" t="s">
        <v>1855</v>
      </c>
      <c r="E562" s="35" t="s">
        <v>1856</v>
      </c>
      <c r="F562" s="84">
        <v>58587</v>
      </c>
      <c r="G562" s="37">
        <v>0</v>
      </c>
      <c r="H562" s="62">
        <v>58587</v>
      </c>
      <c r="I562" s="63" t="s">
        <v>14</v>
      </c>
    </row>
    <row r="563" spans="1:9" ht="30" customHeight="1" x14ac:dyDescent="0.25">
      <c r="A563" s="83" t="s">
        <v>1866</v>
      </c>
      <c r="B563" s="11" t="s">
        <v>1867</v>
      </c>
      <c r="C563" s="11" t="s">
        <v>1868</v>
      </c>
      <c r="D563" s="11" t="s">
        <v>1869</v>
      </c>
      <c r="E563" s="35" t="s">
        <v>1856</v>
      </c>
      <c r="F563" s="84">
        <v>64540.71</v>
      </c>
      <c r="G563" s="37">
        <v>0</v>
      </c>
      <c r="H563" s="62">
        <v>64540.71</v>
      </c>
      <c r="I563" s="63" t="s">
        <v>14</v>
      </c>
    </row>
    <row r="564" spans="1:9" ht="30" customHeight="1" x14ac:dyDescent="0.25">
      <c r="A564" s="83" t="s">
        <v>1870</v>
      </c>
      <c r="B564" s="11" t="s">
        <v>1871</v>
      </c>
      <c r="C564" s="11" t="s">
        <v>1872</v>
      </c>
      <c r="D564" s="11" t="s">
        <v>1855</v>
      </c>
      <c r="E564" s="35" t="s">
        <v>1856</v>
      </c>
      <c r="F564" s="84">
        <v>61656.49</v>
      </c>
      <c r="G564" s="37">
        <v>0</v>
      </c>
      <c r="H564" s="62">
        <v>61656.49</v>
      </c>
      <c r="I564" s="63" t="s">
        <v>14</v>
      </c>
    </row>
    <row r="565" spans="1:9" ht="30" customHeight="1" x14ac:dyDescent="0.25">
      <c r="A565" s="83" t="s">
        <v>1873</v>
      </c>
      <c r="B565" s="11" t="s">
        <v>1874</v>
      </c>
      <c r="C565" s="11" t="s">
        <v>1875</v>
      </c>
      <c r="D565" s="11" t="s">
        <v>1855</v>
      </c>
      <c r="E565" s="35" t="s">
        <v>1856</v>
      </c>
      <c r="F565" s="84">
        <v>60587</v>
      </c>
      <c r="G565" s="37">
        <v>0</v>
      </c>
      <c r="H565" s="62">
        <v>60587</v>
      </c>
      <c r="I565" s="63" t="s">
        <v>14</v>
      </c>
    </row>
    <row r="566" spans="1:9" ht="30" customHeight="1" x14ac:dyDescent="0.25">
      <c r="A566" s="83" t="s">
        <v>1876</v>
      </c>
      <c r="B566" s="11" t="s">
        <v>1877</v>
      </c>
      <c r="C566" s="11" t="s">
        <v>1878</v>
      </c>
      <c r="D566" s="11" t="s">
        <v>1855</v>
      </c>
      <c r="E566" s="35" t="s">
        <v>1856</v>
      </c>
      <c r="F566" s="84">
        <v>58587</v>
      </c>
      <c r="G566" s="37">
        <v>0</v>
      </c>
      <c r="H566" s="62">
        <v>58587</v>
      </c>
      <c r="I566" s="63" t="s">
        <v>14</v>
      </c>
    </row>
    <row r="567" spans="1:9" ht="30" customHeight="1" x14ac:dyDescent="0.25">
      <c r="A567" s="75" t="s">
        <v>1879</v>
      </c>
      <c r="B567" s="11" t="s">
        <v>1880</v>
      </c>
      <c r="C567" s="11" t="s">
        <v>1881</v>
      </c>
      <c r="D567" s="11" t="s">
        <v>1855</v>
      </c>
      <c r="E567" s="35" t="s">
        <v>1856</v>
      </c>
      <c r="F567" s="84">
        <v>53587</v>
      </c>
      <c r="G567" s="37">
        <v>0</v>
      </c>
      <c r="H567" s="62">
        <v>53587</v>
      </c>
      <c r="I567" s="63" t="s">
        <v>14</v>
      </c>
    </row>
    <row r="568" spans="1:9" ht="30" customHeight="1" x14ac:dyDescent="0.25">
      <c r="A568" s="75" t="s">
        <v>1882</v>
      </c>
      <c r="B568" s="11" t="s">
        <v>1883</v>
      </c>
      <c r="C568" s="11" t="s">
        <v>1884</v>
      </c>
      <c r="D568" s="11" t="s">
        <v>1855</v>
      </c>
      <c r="E568" s="35" t="s">
        <v>1856</v>
      </c>
      <c r="F568" s="84">
        <v>53587</v>
      </c>
      <c r="G568" s="37">
        <v>0</v>
      </c>
      <c r="H568" s="62">
        <v>53587</v>
      </c>
      <c r="I568" s="63" t="s">
        <v>14</v>
      </c>
    </row>
    <row r="569" spans="1:9" ht="30" customHeight="1" x14ac:dyDescent="0.25">
      <c r="A569" s="85" t="s">
        <v>1885</v>
      </c>
      <c r="B569" s="67" t="s">
        <v>1886</v>
      </c>
      <c r="C569" s="67" t="s">
        <v>1887</v>
      </c>
      <c r="D569" s="67" t="s">
        <v>1888</v>
      </c>
      <c r="E569" s="67" t="s">
        <v>1889</v>
      </c>
      <c r="F569" s="86">
        <v>56656.49</v>
      </c>
      <c r="G569" s="87">
        <v>5000</v>
      </c>
      <c r="H569" s="70">
        <v>61656.49</v>
      </c>
      <c r="I569" s="71" t="s">
        <v>14</v>
      </c>
    </row>
    <row r="570" spans="1:9" ht="30" customHeight="1" x14ac:dyDescent="0.25">
      <c r="A570" s="83" t="s">
        <v>1890</v>
      </c>
      <c r="B570" s="11" t="s">
        <v>1891</v>
      </c>
      <c r="C570" s="11" t="s">
        <v>1892</v>
      </c>
      <c r="D570" s="11" t="s">
        <v>1893</v>
      </c>
      <c r="E570" s="11" t="s">
        <v>1894</v>
      </c>
      <c r="F570" s="84">
        <v>53587</v>
      </c>
      <c r="G570" s="37">
        <v>5000</v>
      </c>
      <c r="H570" s="62">
        <v>58587</v>
      </c>
      <c r="I570" s="63" t="s">
        <v>14</v>
      </c>
    </row>
    <row r="571" spans="1:9" ht="30" customHeight="1" x14ac:dyDescent="0.25">
      <c r="A571" s="75" t="s">
        <v>1895</v>
      </c>
      <c r="B571" s="11" t="s">
        <v>1896</v>
      </c>
      <c r="C571" s="11" t="s">
        <v>1897</v>
      </c>
      <c r="D571" s="11" t="s">
        <v>1898</v>
      </c>
      <c r="E571" s="11" t="s">
        <v>1894</v>
      </c>
      <c r="F571" s="84">
        <v>53587</v>
      </c>
      <c r="G571" s="37">
        <v>0</v>
      </c>
      <c r="H571" s="62">
        <v>53587</v>
      </c>
      <c r="I571" s="63" t="s">
        <v>14</v>
      </c>
    </row>
    <row r="572" spans="1:9" ht="30" customHeight="1" x14ac:dyDescent="0.25">
      <c r="A572" s="83" t="s">
        <v>1899</v>
      </c>
      <c r="B572" s="11" t="s">
        <v>1900</v>
      </c>
      <c r="C572" s="11" t="s">
        <v>1901</v>
      </c>
      <c r="D572" s="11" t="s">
        <v>1902</v>
      </c>
      <c r="E572" s="11" t="s">
        <v>1894</v>
      </c>
      <c r="F572" s="84">
        <v>53587</v>
      </c>
      <c r="G572" s="37">
        <v>0</v>
      </c>
      <c r="H572" s="62">
        <v>53587</v>
      </c>
      <c r="I572" s="63" t="s">
        <v>14</v>
      </c>
    </row>
    <row r="573" spans="1:9" ht="30" customHeight="1" x14ac:dyDescent="0.25">
      <c r="A573" s="79" t="s">
        <v>1903</v>
      </c>
      <c r="B573" s="67" t="s">
        <v>1904</v>
      </c>
      <c r="C573" s="67" t="s">
        <v>1905</v>
      </c>
      <c r="D573" s="67" t="s">
        <v>1906</v>
      </c>
      <c r="E573" s="67" t="s">
        <v>1894</v>
      </c>
      <c r="F573" s="86">
        <v>53587</v>
      </c>
      <c r="G573" s="87">
        <v>0</v>
      </c>
      <c r="H573" s="70">
        <v>53587</v>
      </c>
      <c r="I573" s="71" t="s">
        <v>14</v>
      </c>
    </row>
    <row r="574" spans="1:9" ht="30" customHeight="1" x14ac:dyDescent="0.25">
      <c r="A574" s="83" t="s">
        <v>1907</v>
      </c>
      <c r="B574" s="11" t="s">
        <v>1908</v>
      </c>
      <c r="C574" s="11" t="s">
        <v>1909</v>
      </c>
      <c r="D574" s="11" t="s">
        <v>1910</v>
      </c>
      <c r="E574" s="11" t="s">
        <v>1663</v>
      </c>
      <c r="F574" s="84">
        <v>59725.99</v>
      </c>
      <c r="G574" s="37">
        <v>5000</v>
      </c>
      <c r="H574" s="62">
        <v>64725.99</v>
      </c>
      <c r="I574" s="63" t="s">
        <v>14</v>
      </c>
    </row>
    <row r="575" spans="1:9" ht="30" customHeight="1" x14ac:dyDescent="0.25">
      <c r="A575" s="79" t="s">
        <v>1911</v>
      </c>
      <c r="B575" s="67" t="s">
        <v>1912</v>
      </c>
      <c r="C575" s="67" t="s">
        <v>1913</v>
      </c>
      <c r="D575" s="67" t="s">
        <v>1914</v>
      </c>
      <c r="E575" s="67" t="s">
        <v>1663</v>
      </c>
      <c r="F575" s="86">
        <v>50014.18</v>
      </c>
      <c r="G575" s="87">
        <v>0</v>
      </c>
      <c r="H575" s="70">
        <v>50014.18</v>
      </c>
      <c r="I575" s="71" t="s">
        <v>14</v>
      </c>
    </row>
    <row r="576" spans="1:9" ht="30" customHeight="1" x14ac:dyDescent="0.25">
      <c r="A576" s="75" t="s">
        <v>1915</v>
      </c>
      <c r="B576" s="11" t="s">
        <v>1916</v>
      </c>
      <c r="C576" s="11" t="s">
        <v>1917</v>
      </c>
      <c r="D576" s="11" t="s">
        <v>1918</v>
      </c>
      <c r="E576" s="11" t="s">
        <v>1918</v>
      </c>
      <c r="F576" s="84">
        <v>36120</v>
      </c>
      <c r="G576" s="37">
        <v>0</v>
      </c>
      <c r="H576" s="62">
        <v>36120</v>
      </c>
      <c r="I576" s="63" t="s">
        <v>14</v>
      </c>
    </row>
    <row r="577" spans="1:9" ht="30" customHeight="1" x14ac:dyDescent="0.25">
      <c r="A577" s="83" t="s">
        <v>1919</v>
      </c>
      <c r="B577" s="11" t="s">
        <v>1920</v>
      </c>
      <c r="C577" s="11" t="s">
        <v>1921</v>
      </c>
      <c r="D577" s="11" t="s">
        <v>1922</v>
      </c>
      <c r="E577" s="11" t="s">
        <v>1923</v>
      </c>
      <c r="F577" s="84">
        <v>40129.31</v>
      </c>
      <c r="G577" s="37">
        <v>5000</v>
      </c>
      <c r="H577" s="62">
        <v>45129.31</v>
      </c>
      <c r="I577" s="63" t="s">
        <v>14</v>
      </c>
    </row>
    <row r="578" spans="1:9" ht="30" customHeight="1" x14ac:dyDescent="0.25">
      <c r="A578" s="75" t="s">
        <v>1924</v>
      </c>
      <c r="B578" s="11" t="s">
        <v>1925</v>
      </c>
      <c r="C578" s="11" t="s">
        <v>1926</v>
      </c>
      <c r="D578" s="11" t="s">
        <v>1918</v>
      </c>
      <c r="E578" s="11" t="s">
        <v>1923</v>
      </c>
      <c r="F578" s="84">
        <v>36120</v>
      </c>
      <c r="G578" s="37">
        <v>0</v>
      </c>
      <c r="H578" s="62">
        <v>36120</v>
      </c>
      <c r="I578" s="63" t="s">
        <v>14</v>
      </c>
    </row>
    <row r="579" spans="1:9" ht="30" customHeight="1" x14ac:dyDescent="0.25">
      <c r="A579" s="83" t="s">
        <v>1927</v>
      </c>
      <c r="B579" s="11" t="s">
        <v>1928</v>
      </c>
      <c r="C579" s="11" t="s">
        <v>1929</v>
      </c>
      <c r="D579" s="11" t="s">
        <v>1918</v>
      </c>
      <c r="E579" s="11" t="s">
        <v>1923</v>
      </c>
      <c r="F579" s="84">
        <v>36120</v>
      </c>
      <c r="G579" s="37">
        <v>0</v>
      </c>
      <c r="H579" s="62">
        <v>36120</v>
      </c>
      <c r="I579" s="63" t="s">
        <v>14</v>
      </c>
    </row>
    <row r="580" spans="1:9" ht="30" customHeight="1" x14ac:dyDescent="0.25">
      <c r="A580" s="75" t="s">
        <v>1930</v>
      </c>
      <c r="B580" s="11" t="s">
        <v>1931</v>
      </c>
      <c r="C580" s="11" t="s">
        <v>1932</v>
      </c>
      <c r="D580" s="11" t="s">
        <v>1933</v>
      </c>
      <c r="E580" s="11" t="s">
        <v>1923</v>
      </c>
      <c r="F580" s="84">
        <v>36120</v>
      </c>
      <c r="G580" s="37">
        <v>0</v>
      </c>
      <c r="H580" s="62">
        <v>36120</v>
      </c>
      <c r="I580" s="63" t="s">
        <v>14</v>
      </c>
    </row>
    <row r="581" spans="1:9" ht="30" customHeight="1" x14ac:dyDescent="0.25">
      <c r="A581" s="75" t="s">
        <v>1934</v>
      </c>
      <c r="B581" s="11" t="s">
        <v>1935</v>
      </c>
      <c r="C581" s="11" t="s">
        <v>1936</v>
      </c>
      <c r="D581" s="11" t="s">
        <v>1933</v>
      </c>
      <c r="E581" s="11" t="s">
        <v>1923</v>
      </c>
      <c r="F581" s="84">
        <v>36120</v>
      </c>
      <c r="G581" s="37">
        <v>0</v>
      </c>
      <c r="H581" s="62">
        <v>36120</v>
      </c>
      <c r="I581" s="63" t="s">
        <v>14</v>
      </c>
    </row>
    <row r="582" spans="1:9" ht="30" customHeight="1" x14ac:dyDescent="0.25">
      <c r="A582" s="75" t="s">
        <v>1937</v>
      </c>
      <c r="B582" s="11" t="s">
        <v>1938</v>
      </c>
      <c r="C582" s="11" t="s">
        <v>1939</v>
      </c>
      <c r="D582" s="11" t="s">
        <v>1918</v>
      </c>
      <c r="E582" s="11" t="s">
        <v>1923</v>
      </c>
      <c r="F582" s="84">
        <v>38620</v>
      </c>
      <c r="G582" s="37">
        <v>0</v>
      </c>
      <c r="H582" s="62">
        <v>38620</v>
      </c>
      <c r="I582" s="63" t="s">
        <v>14</v>
      </c>
    </row>
    <row r="583" spans="1:9" ht="30" customHeight="1" x14ac:dyDescent="0.25">
      <c r="A583" s="75" t="s">
        <v>1940</v>
      </c>
      <c r="B583" s="11" t="s">
        <v>879</v>
      </c>
      <c r="C583" s="11" t="s">
        <v>1941</v>
      </c>
      <c r="D583" s="11" t="s">
        <v>1918</v>
      </c>
      <c r="E583" s="11" t="s">
        <v>1923</v>
      </c>
      <c r="F583" s="84">
        <v>38720</v>
      </c>
      <c r="G583" s="37">
        <v>0</v>
      </c>
      <c r="H583" s="62">
        <v>38720</v>
      </c>
      <c r="I583" s="63" t="s">
        <v>14</v>
      </c>
    </row>
    <row r="584" spans="1:9" ht="30" customHeight="1" x14ac:dyDescent="0.25">
      <c r="A584" s="75" t="s">
        <v>1942</v>
      </c>
      <c r="B584" s="11" t="s">
        <v>1943</v>
      </c>
      <c r="C584" s="11" t="s">
        <v>1944</v>
      </c>
      <c r="D584" s="11" t="s">
        <v>1933</v>
      </c>
      <c r="E584" s="11" t="s">
        <v>1923</v>
      </c>
      <c r="F584" s="84">
        <v>36120</v>
      </c>
      <c r="G584" s="37">
        <v>0</v>
      </c>
      <c r="H584" s="62">
        <v>36120</v>
      </c>
      <c r="I584" s="63" t="s">
        <v>14</v>
      </c>
    </row>
    <row r="585" spans="1:9" ht="30" customHeight="1" x14ac:dyDescent="0.25">
      <c r="A585" s="75" t="s">
        <v>1945</v>
      </c>
      <c r="B585" s="11" t="s">
        <v>1946</v>
      </c>
      <c r="C585" s="11" t="s">
        <v>1947</v>
      </c>
      <c r="D585" s="11" t="s">
        <v>1933</v>
      </c>
      <c r="E585" s="11" t="s">
        <v>1923</v>
      </c>
      <c r="F585" s="84">
        <v>36120</v>
      </c>
      <c r="G585" s="37">
        <v>0</v>
      </c>
      <c r="H585" s="62">
        <v>36120</v>
      </c>
      <c r="I585" s="63" t="s">
        <v>14</v>
      </c>
    </row>
    <row r="586" spans="1:9" ht="30" customHeight="1" x14ac:dyDescent="0.25">
      <c r="A586" s="75" t="s">
        <v>1948</v>
      </c>
      <c r="B586" s="11" t="s">
        <v>1949</v>
      </c>
      <c r="C586" s="11" t="s">
        <v>1950</v>
      </c>
      <c r="D586" s="11" t="s">
        <v>1933</v>
      </c>
      <c r="E586" s="11" t="s">
        <v>1923</v>
      </c>
      <c r="F586" s="84">
        <v>36120</v>
      </c>
      <c r="G586" s="37">
        <v>0</v>
      </c>
      <c r="H586" s="62">
        <v>36120</v>
      </c>
      <c r="I586" s="63" t="s">
        <v>14</v>
      </c>
    </row>
    <row r="587" spans="1:9" ht="30" customHeight="1" x14ac:dyDescent="0.25">
      <c r="A587" s="75" t="s">
        <v>1951</v>
      </c>
      <c r="B587" s="11" t="s">
        <v>1952</v>
      </c>
      <c r="C587" s="11" t="s">
        <v>1953</v>
      </c>
      <c r="D587" s="11" t="s">
        <v>1933</v>
      </c>
      <c r="E587" s="11" t="s">
        <v>1923</v>
      </c>
      <c r="F587" s="84">
        <v>36120</v>
      </c>
      <c r="G587" s="37">
        <v>0</v>
      </c>
      <c r="H587" s="62">
        <v>36120</v>
      </c>
      <c r="I587" s="63" t="s">
        <v>14</v>
      </c>
    </row>
    <row r="588" spans="1:9" ht="30" customHeight="1" x14ac:dyDescent="0.25">
      <c r="A588" s="75" t="s">
        <v>1954</v>
      </c>
      <c r="B588" s="11" t="s">
        <v>276</v>
      </c>
      <c r="C588" s="11" t="s">
        <v>1955</v>
      </c>
      <c r="D588" s="11" t="s">
        <v>1956</v>
      </c>
      <c r="E588" s="11" t="s">
        <v>1923</v>
      </c>
      <c r="F588" s="84">
        <v>10605.67</v>
      </c>
      <c r="G588" s="29">
        <v>0</v>
      </c>
      <c r="H588" s="62">
        <v>10605.67</v>
      </c>
      <c r="I588" s="63" t="s">
        <v>14</v>
      </c>
    </row>
    <row r="589" spans="1:9" ht="30" customHeight="1" x14ac:dyDescent="0.25">
      <c r="A589" s="89" t="s">
        <v>1957</v>
      </c>
      <c r="B589" s="11" t="s">
        <v>1958</v>
      </c>
      <c r="C589" s="11" t="s">
        <v>1959</v>
      </c>
      <c r="D589" s="11" t="s">
        <v>1960</v>
      </c>
      <c r="E589" s="11" t="s">
        <v>1923</v>
      </c>
      <c r="F589" s="84">
        <v>8779.91</v>
      </c>
      <c r="G589" s="37">
        <v>0</v>
      </c>
      <c r="H589" s="62">
        <v>8779.91</v>
      </c>
      <c r="I589" s="63" t="s">
        <v>14</v>
      </c>
    </row>
    <row r="590" spans="1:9" ht="30" customHeight="1" x14ac:dyDescent="0.25">
      <c r="A590" s="89" t="s">
        <v>1961</v>
      </c>
      <c r="B590" s="11" t="s">
        <v>1962</v>
      </c>
      <c r="C590" s="11" t="s">
        <v>1963</v>
      </c>
      <c r="D590" s="11" t="s">
        <v>1964</v>
      </c>
      <c r="E590" s="11" t="s">
        <v>1923</v>
      </c>
      <c r="F590" s="84">
        <v>10605.67</v>
      </c>
      <c r="G590" s="37">
        <v>0</v>
      </c>
      <c r="H590" s="62">
        <v>10605.67</v>
      </c>
      <c r="I590" s="63" t="s">
        <v>14</v>
      </c>
    </row>
    <row r="591" spans="1:9" ht="30" customHeight="1" x14ac:dyDescent="0.25">
      <c r="A591" s="75" t="s">
        <v>1965</v>
      </c>
      <c r="B591" s="11" t="s">
        <v>1966</v>
      </c>
      <c r="C591" s="11" t="s">
        <v>1967</v>
      </c>
      <c r="D591" s="11" t="s">
        <v>1964</v>
      </c>
      <c r="E591" s="11" t="s">
        <v>1923</v>
      </c>
      <c r="F591" s="84">
        <v>9932.91</v>
      </c>
      <c r="G591" s="37">
        <v>0</v>
      </c>
      <c r="H591" s="62">
        <v>9932.91</v>
      </c>
      <c r="I591" s="63" t="s">
        <v>14</v>
      </c>
    </row>
    <row r="592" spans="1:9" ht="30" customHeight="1" x14ac:dyDescent="0.25">
      <c r="A592" s="83" t="s">
        <v>1968</v>
      </c>
      <c r="B592" s="11" t="s">
        <v>1969</v>
      </c>
      <c r="C592" s="11" t="s">
        <v>461</v>
      </c>
      <c r="D592" s="11" t="s">
        <v>1970</v>
      </c>
      <c r="E592" s="11" t="s">
        <v>1971</v>
      </c>
      <c r="F592" s="84">
        <v>50014.18</v>
      </c>
      <c r="G592" s="37">
        <v>0</v>
      </c>
      <c r="H592" s="62">
        <v>50014.18</v>
      </c>
      <c r="I592" s="63" t="s">
        <v>14</v>
      </c>
    </row>
    <row r="593" spans="1:9" ht="30" customHeight="1" x14ac:dyDescent="0.25">
      <c r="A593" s="83" t="s">
        <v>1972</v>
      </c>
      <c r="B593" s="11" t="s">
        <v>1973</v>
      </c>
      <c r="C593" s="11" t="s">
        <v>1974</v>
      </c>
      <c r="D593" s="11" t="s">
        <v>1970</v>
      </c>
      <c r="E593" s="11" t="s">
        <v>1971</v>
      </c>
      <c r="F593" s="84">
        <v>55743.9</v>
      </c>
      <c r="G593" s="37">
        <v>0</v>
      </c>
      <c r="H593" s="62">
        <v>55743.9</v>
      </c>
      <c r="I593" s="63" t="s">
        <v>14</v>
      </c>
    </row>
    <row r="594" spans="1:9" ht="30" customHeight="1" x14ac:dyDescent="0.25">
      <c r="A594" s="83" t="s">
        <v>1975</v>
      </c>
      <c r="B594" s="11" t="s">
        <v>1976</v>
      </c>
      <c r="C594" s="11" t="s">
        <v>698</v>
      </c>
      <c r="D594" s="11" t="s">
        <v>1970</v>
      </c>
      <c r="E594" s="11" t="s">
        <v>1971</v>
      </c>
      <c r="F594" s="84">
        <v>56451.86</v>
      </c>
      <c r="G594" s="37">
        <v>0</v>
      </c>
      <c r="H594" s="62">
        <v>56451.86</v>
      </c>
      <c r="I594" s="63" t="s">
        <v>14</v>
      </c>
    </row>
    <row r="595" spans="1:9" ht="30" customHeight="1" x14ac:dyDescent="0.25">
      <c r="A595" s="83" t="s">
        <v>1977</v>
      </c>
      <c r="B595" s="11" t="s">
        <v>1978</v>
      </c>
      <c r="C595" s="11" t="s">
        <v>1979</v>
      </c>
      <c r="D595" s="11" t="s">
        <v>1970</v>
      </c>
      <c r="E595" s="11" t="s">
        <v>1971</v>
      </c>
      <c r="F595" s="84">
        <v>53587</v>
      </c>
      <c r="G595" s="37">
        <v>0</v>
      </c>
      <c r="H595" s="62">
        <v>53587</v>
      </c>
      <c r="I595" s="63" t="s">
        <v>14</v>
      </c>
    </row>
    <row r="596" spans="1:9" ht="30" customHeight="1" x14ac:dyDescent="0.25">
      <c r="A596" s="83" t="s">
        <v>1980</v>
      </c>
      <c r="B596" s="11" t="s">
        <v>1981</v>
      </c>
      <c r="C596" s="11" t="s">
        <v>1982</v>
      </c>
      <c r="D596" s="11" t="s">
        <v>1983</v>
      </c>
      <c r="E596" s="11" t="s">
        <v>1971</v>
      </c>
      <c r="F596" s="84">
        <v>53587</v>
      </c>
      <c r="G596" s="37">
        <v>0</v>
      </c>
      <c r="H596" s="62">
        <v>53587</v>
      </c>
      <c r="I596" s="63" t="s">
        <v>14</v>
      </c>
    </row>
    <row r="597" spans="1:9" ht="30" customHeight="1" x14ac:dyDescent="0.25">
      <c r="A597" s="83" t="s">
        <v>1984</v>
      </c>
      <c r="B597" s="11" t="s">
        <v>1985</v>
      </c>
      <c r="C597" s="11" t="s">
        <v>1986</v>
      </c>
      <c r="D597" s="11" t="s">
        <v>1970</v>
      </c>
      <c r="E597" s="11" t="s">
        <v>1971</v>
      </c>
      <c r="F597" s="84">
        <v>57482.48</v>
      </c>
      <c r="G597" s="37">
        <v>0</v>
      </c>
      <c r="H597" s="62">
        <v>57482.48</v>
      </c>
      <c r="I597" s="63" t="s">
        <v>14</v>
      </c>
    </row>
    <row r="598" spans="1:9" ht="30" customHeight="1" x14ac:dyDescent="0.25">
      <c r="A598" s="83" t="s">
        <v>1987</v>
      </c>
      <c r="B598" s="11" t="s">
        <v>1988</v>
      </c>
      <c r="C598" s="11" t="s">
        <v>1989</v>
      </c>
      <c r="D598" s="11" t="s">
        <v>1970</v>
      </c>
      <c r="E598" s="11" t="s">
        <v>1971</v>
      </c>
      <c r="F598" s="84">
        <v>53587</v>
      </c>
      <c r="G598" s="37">
        <v>0</v>
      </c>
      <c r="H598" s="62">
        <v>53587</v>
      </c>
      <c r="I598" s="63" t="s">
        <v>14</v>
      </c>
    </row>
    <row r="599" spans="1:9" ht="30" customHeight="1" x14ac:dyDescent="0.25">
      <c r="A599" s="75" t="s">
        <v>1990</v>
      </c>
      <c r="B599" s="11" t="s">
        <v>1991</v>
      </c>
      <c r="C599" s="11" t="s">
        <v>1992</v>
      </c>
      <c r="D599" s="11" t="s">
        <v>1993</v>
      </c>
      <c r="E599" s="11" t="s">
        <v>1971</v>
      </c>
      <c r="F599" s="84">
        <v>43699.54</v>
      </c>
      <c r="G599" s="37">
        <v>0</v>
      </c>
      <c r="H599" s="62">
        <v>43699.54</v>
      </c>
      <c r="I599" s="63" t="s">
        <v>14</v>
      </c>
    </row>
    <row r="600" spans="1:9" ht="30" customHeight="1" x14ac:dyDescent="0.25">
      <c r="A600" s="83" t="s">
        <v>1994</v>
      </c>
      <c r="B600" s="11" t="s">
        <v>1995</v>
      </c>
      <c r="C600" s="11" t="s">
        <v>1996</v>
      </c>
      <c r="D600" s="11" t="s">
        <v>1997</v>
      </c>
      <c r="E600" s="11" t="s">
        <v>1998</v>
      </c>
      <c r="F600" s="84">
        <v>53587</v>
      </c>
      <c r="G600" s="37">
        <v>0</v>
      </c>
      <c r="H600" s="62">
        <v>53587</v>
      </c>
      <c r="I600" s="63" t="s">
        <v>14</v>
      </c>
    </row>
    <row r="601" spans="1:9" ht="30" customHeight="1" x14ac:dyDescent="0.25">
      <c r="A601" s="83" t="s">
        <v>1999</v>
      </c>
      <c r="B601" s="11" t="s">
        <v>2000</v>
      </c>
      <c r="C601" s="11" t="s">
        <v>2001</v>
      </c>
      <c r="D601" s="11" t="s">
        <v>2002</v>
      </c>
      <c r="E601" s="11" t="s">
        <v>1998</v>
      </c>
      <c r="F601" s="84">
        <v>53587</v>
      </c>
      <c r="G601" s="37">
        <v>0</v>
      </c>
      <c r="H601" s="62">
        <v>53587</v>
      </c>
      <c r="I601" s="63" t="s">
        <v>14</v>
      </c>
    </row>
    <row r="602" spans="1:9" ht="30" customHeight="1" x14ac:dyDescent="0.25">
      <c r="A602" s="75" t="s">
        <v>2003</v>
      </c>
      <c r="B602" s="11" t="s">
        <v>2004</v>
      </c>
      <c r="C602" s="11" t="s">
        <v>2005</v>
      </c>
      <c r="D602" s="11" t="s">
        <v>2006</v>
      </c>
      <c r="E602" s="11" t="s">
        <v>2007</v>
      </c>
      <c r="F602" s="84">
        <v>53587</v>
      </c>
      <c r="G602" s="37">
        <v>5000</v>
      </c>
      <c r="H602" s="62">
        <v>58587</v>
      </c>
      <c r="I602" s="63" t="s">
        <v>14</v>
      </c>
    </row>
    <row r="603" spans="1:9" ht="30" customHeight="1" x14ac:dyDescent="0.25">
      <c r="A603" s="83" t="s">
        <v>2008</v>
      </c>
      <c r="B603" s="11" t="s">
        <v>2009</v>
      </c>
      <c r="C603" s="11" t="s">
        <v>2010</v>
      </c>
      <c r="D603" s="11" t="s">
        <v>2011</v>
      </c>
      <c r="E603" s="11" t="s">
        <v>2007</v>
      </c>
      <c r="F603" s="84">
        <v>56656.49</v>
      </c>
      <c r="G603" s="37">
        <v>0</v>
      </c>
      <c r="H603" s="62">
        <v>56656.49</v>
      </c>
      <c r="I603" s="63" t="s">
        <v>14</v>
      </c>
    </row>
    <row r="604" spans="1:9" ht="30" customHeight="1" x14ac:dyDescent="0.25">
      <c r="A604" s="83" t="s">
        <v>2012</v>
      </c>
      <c r="B604" s="11" t="s">
        <v>2013</v>
      </c>
      <c r="C604" s="11" t="s">
        <v>2014</v>
      </c>
      <c r="D604" s="11" t="s">
        <v>2015</v>
      </c>
      <c r="E604" s="11" t="s">
        <v>2016</v>
      </c>
      <c r="F604" s="84">
        <v>53587</v>
      </c>
      <c r="G604" s="37">
        <v>5000</v>
      </c>
      <c r="H604" s="62">
        <v>58587</v>
      </c>
      <c r="I604" s="63" t="s">
        <v>14</v>
      </c>
    </row>
    <row r="605" spans="1:9" ht="30" customHeight="1" x14ac:dyDescent="0.25">
      <c r="A605" s="75" t="s">
        <v>2017</v>
      </c>
      <c r="B605" s="11" t="s">
        <v>750</v>
      </c>
      <c r="C605" s="11" t="s">
        <v>2018</v>
      </c>
      <c r="D605" s="11" t="s">
        <v>2019</v>
      </c>
      <c r="E605" s="11" t="s">
        <v>2020</v>
      </c>
      <c r="F605" s="84">
        <v>59726</v>
      </c>
      <c r="G605" s="37">
        <v>5000</v>
      </c>
      <c r="H605" s="62">
        <v>64726</v>
      </c>
      <c r="I605" s="63" t="s">
        <v>14</v>
      </c>
    </row>
    <row r="606" spans="1:9" ht="30" customHeight="1" x14ac:dyDescent="0.25">
      <c r="A606" s="83" t="s">
        <v>2021</v>
      </c>
      <c r="B606" s="11" t="s">
        <v>2022</v>
      </c>
      <c r="C606" s="11" t="s">
        <v>2023</v>
      </c>
      <c r="D606" s="11" t="s">
        <v>2024</v>
      </c>
      <c r="E606" s="11" t="s">
        <v>2020</v>
      </c>
      <c r="F606" s="84">
        <v>53587</v>
      </c>
      <c r="G606" s="37">
        <v>0</v>
      </c>
      <c r="H606" s="62">
        <v>53587</v>
      </c>
      <c r="I606" s="63" t="s">
        <v>14</v>
      </c>
    </row>
    <row r="607" spans="1:9" ht="30" customHeight="1" x14ac:dyDescent="0.25">
      <c r="A607" s="83" t="s">
        <v>2025</v>
      </c>
      <c r="B607" s="11" t="s">
        <v>2026</v>
      </c>
      <c r="C607" s="11" t="s">
        <v>1474</v>
      </c>
      <c r="D607" s="11" t="s">
        <v>2027</v>
      </c>
      <c r="E607" s="11" t="s">
        <v>2028</v>
      </c>
      <c r="F607" s="84">
        <v>58587</v>
      </c>
      <c r="G607" s="37">
        <v>0</v>
      </c>
      <c r="H607" s="62">
        <v>58587</v>
      </c>
      <c r="I607" s="63" t="s">
        <v>14</v>
      </c>
    </row>
    <row r="608" spans="1:9" ht="30" customHeight="1" x14ac:dyDescent="0.25">
      <c r="A608" s="85" t="s">
        <v>2029</v>
      </c>
      <c r="B608" s="67" t="s">
        <v>2030</v>
      </c>
      <c r="C608" s="67" t="s">
        <v>2031</v>
      </c>
      <c r="D608" s="67" t="s">
        <v>2032</v>
      </c>
      <c r="E608" s="67" t="s">
        <v>2028</v>
      </c>
      <c r="F608" s="86">
        <v>53587</v>
      </c>
      <c r="G608" s="87">
        <v>0</v>
      </c>
      <c r="H608" s="70">
        <v>53587</v>
      </c>
      <c r="I608" s="71" t="s">
        <v>14</v>
      </c>
    </row>
    <row r="609" spans="1:9" ht="30" customHeight="1" x14ac:dyDescent="0.25">
      <c r="A609" s="85" t="s">
        <v>2033</v>
      </c>
      <c r="B609" s="67" t="s">
        <v>2034</v>
      </c>
      <c r="C609" s="67" t="s">
        <v>2035</v>
      </c>
      <c r="D609" s="67" t="s">
        <v>2036</v>
      </c>
      <c r="E609" s="67" t="s">
        <v>2028</v>
      </c>
      <c r="F609" s="86">
        <v>53587</v>
      </c>
      <c r="G609" s="87">
        <v>5000</v>
      </c>
      <c r="H609" s="70">
        <v>58587</v>
      </c>
      <c r="I609" s="71" t="s">
        <v>14</v>
      </c>
    </row>
    <row r="610" spans="1:9" ht="30" customHeight="1" x14ac:dyDescent="0.25">
      <c r="A610" s="79" t="s">
        <v>2037</v>
      </c>
      <c r="B610" s="67" t="s">
        <v>149</v>
      </c>
      <c r="C610" s="67" t="s">
        <v>2038</v>
      </c>
      <c r="D610" s="67" t="s">
        <v>2032</v>
      </c>
      <c r="E610" s="67" t="s">
        <v>2028</v>
      </c>
      <c r="F610" s="86">
        <v>58587</v>
      </c>
      <c r="G610" s="90">
        <v>0</v>
      </c>
      <c r="H610" s="70">
        <v>58587</v>
      </c>
      <c r="I610" s="71" t="s">
        <v>14</v>
      </c>
    </row>
    <row r="611" spans="1:9" ht="30" customHeight="1" x14ac:dyDescent="0.25">
      <c r="A611" s="83" t="s">
        <v>2039</v>
      </c>
      <c r="B611" s="11" t="s">
        <v>1571</v>
      </c>
      <c r="C611" s="11" t="s">
        <v>2040</v>
      </c>
      <c r="D611" s="11" t="s">
        <v>2041</v>
      </c>
      <c r="E611" s="11" t="s">
        <v>2042</v>
      </c>
      <c r="F611" s="84">
        <v>50105.26</v>
      </c>
      <c r="G611" s="50">
        <v>5000</v>
      </c>
      <c r="H611" s="62">
        <v>55105.26</v>
      </c>
      <c r="I611" s="63" t="s">
        <v>14</v>
      </c>
    </row>
    <row r="612" spans="1:9" ht="30" customHeight="1" x14ac:dyDescent="0.25">
      <c r="A612" s="83" t="s">
        <v>2043</v>
      </c>
      <c r="B612" s="11" t="s">
        <v>2044</v>
      </c>
      <c r="C612" s="11" t="s">
        <v>2045</v>
      </c>
      <c r="D612" s="11" t="s">
        <v>2046</v>
      </c>
      <c r="E612" s="11" t="s">
        <v>2042</v>
      </c>
      <c r="F612" s="84">
        <v>53587</v>
      </c>
      <c r="G612" s="50">
        <v>0</v>
      </c>
      <c r="H612" s="62">
        <v>53587</v>
      </c>
      <c r="I612" s="63" t="s">
        <v>14</v>
      </c>
    </row>
    <row r="613" spans="1:9" ht="30" customHeight="1" x14ac:dyDescent="0.25">
      <c r="A613" s="79" t="s">
        <v>2047</v>
      </c>
      <c r="B613" s="67" t="s">
        <v>2048</v>
      </c>
      <c r="C613" s="67" t="s">
        <v>2049</v>
      </c>
      <c r="D613" s="67" t="s">
        <v>2046</v>
      </c>
      <c r="E613" s="67" t="s">
        <v>2042</v>
      </c>
      <c r="F613" s="86">
        <v>53587</v>
      </c>
      <c r="G613" s="90">
        <v>0</v>
      </c>
      <c r="H613" s="70">
        <v>53587</v>
      </c>
      <c r="I613" s="71" t="s">
        <v>14</v>
      </c>
    </row>
    <row r="614" spans="1:9" ht="30" customHeight="1" x14ac:dyDescent="0.25">
      <c r="A614" s="85" t="s">
        <v>2050</v>
      </c>
      <c r="B614" s="67" t="s">
        <v>2051</v>
      </c>
      <c r="C614" s="67" t="s">
        <v>2052</v>
      </c>
      <c r="D614" s="67" t="s">
        <v>2053</v>
      </c>
      <c r="E614" s="67" t="s">
        <v>2054</v>
      </c>
      <c r="F614" s="86">
        <v>56656.49</v>
      </c>
      <c r="G614" s="90">
        <v>0</v>
      </c>
      <c r="H614" s="70">
        <v>56656.49</v>
      </c>
      <c r="I614" s="71" t="s">
        <v>14</v>
      </c>
    </row>
    <row r="615" spans="1:9" ht="30" customHeight="1" x14ac:dyDescent="0.25">
      <c r="A615" s="75" t="s">
        <v>2055</v>
      </c>
      <c r="B615" s="11" t="s">
        <v>2056</v>
      </c>
      <c r="C615" s="11" t="s">
        <v>2057</v>
      </c>
      <c r="D615" s="11" t="s">
        <v>2058</v>
      </c>
      <c r="E615" s="11" t="s">
        <v>2059</v>
      </c>
      <c r="F615" s="84">
        <v>53587</v>
      </c>
      <c r="G615" s="50">
        <v>0</v>
      </c>
      <c r="H615" s="62">
        <v>53587</v>
      </c>
      <c r="I615" s="63" t="s">
        <v>14</v>
      </c>
    </row>
    <row r="616" spans="1:9" ht="30" customHeight="1" x14ac:dyDescent="0.25">
      <c r="A616" s="83" t="s">
        <v>2060</v>
      </c>
      <c r="B616" s="11" t="s">
        <v>2061</v>
      </c>
      <c r="C616" s="11" t="s">
        <v>2062</v>
      </c>
      <c r="D616" s="11" t="s">
        <v>2063</v>
      </c>
      <c r="E616" s="11" t="s">
        <v>2059</v>
      </c>
      <c r="F616" s="84">
        <v>53587</v>
      </c>
      <c r="G616" s="50">
        <v>0</v>
      </c>
      <c r="H616" s="62">
        <v>53587</v>
      </c>
      <c r="I616" s="63" t="s">
        <v>14</v>
      </c>
    </row>
    <row r="617" spans="1:9" ht="30" customHeight="1" x14ac:dyDescent="0.25">
      <c r="A617" s="85" t="s">
        <v>2064</v>
      </c>
      <c r="B617" s="67" t="s">
        <v>2065</v>
      </c>
      <c r="C617" s="67" t="s">
        <v>35</v>
      </c>
      <c r="D617" s="67" t="s">
        <v>2063</v>
      </c>
      <c r="E617" s="67" t="s">
        <v>2059</v>
      </c>
      <c r="F617" s="86">
        <v>53587</v>
      </c>
      <c r="G617" s="90">
        <v>0</v>
      </c>
      <c r="H617" s="70">
        <v>53587</v>
      </c>
      <c r="I617" s="71" t="s">
        <v>14</v>
      </c>
    </row>
    <row r="618" spans="1:9" ht="30" customHeight="1" x14ac:dyDescent="0.25">
      <c r="A618" s="83" t="s">
        <v>2066</v>
      </c>
      <c r="B618" s="11" t="s">
        <v>2067</v>
      </c>
      <c r="C618" s="11" t="s">
        <v>2068</v>
      </c>
      <c r="D618" s="11" t="s">
        <v>2063</v>
      </c>
      <c r="E618" s="11" t="s">
        <v>2059</v>
      </c>
      <c r="F618" s="84">
        <v>57587</v>
      </c>
      <c r="G618" s="50">
        <v>0</v>
      </c>
      <c r="H618" s="62">
        <v>57587</v>
      </c>
      <c r="I618" s="63" t="s">
        <v>14</v>
      </c>
    </row>
    <row r="619" spans="1:9" ht="30" customHeight="1" x14ac:dyDescent="0.25">
      <c r="A619" s="83" t="s">
        <v>2069</v>
      </c>
      <c r="B619" s="11" t="s">
        <v>2070</v>
      </c>
      <c r="C619" s="11" t="s">
        <v>2071</v>
      </c>
      <c r="D619" s="11" t="s">
        <v>2072</v>
      </c>
      <c r="E619" s="11" t="s">
        <v>2073</v>
      </c>
      <c r="F619" s="84">
        <v>63325.69</v>
      </c>
      <c r="G619" s="50">
        <v>5000</v>
      </c>
      <c r="H619" s="62">
        <v>68325.69</v>
      </c>
      <c r="I619" s="63" t="s">
        <v>14</v>
      </c>
    </row>
    <row r="620" spans="1:9" ht="30" customHeight="1" x14ac:dyDescent="0.25">
      <c r="A620" s="85" t="s">
        <v>2074</v>
      </c>
      <c r="B620" s="67" t="s">
        <v>2075</v>
      </c>
      <c r="C620" s="67" t="s">
        <v>2076</v>
      </c>
      <c r="D620" s="67" t="s">
        <v>2077</v>
      </c>
      <c r="E620" s="67" t="s">
        <v>2073</v>
      </c>
      <c r="F620" s="86">
        <v>53587</v>
      </c>
      <c r="G620" s="90">
        <v>0</v>
      </c>
      <c r="H620" s="70">
        <v>53587</v>
      </c>
      <c r="I620" s="71" t="s">
        <v>14</v>
      </c>
    </row>
    <row r="621" spans="1:9" ht="30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</row>
    <row r="622" spans="1:9" ht="30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</row>
    <row r="623" spans="1:9" ht="30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</row>
    <row r="624" spans="1:9" ht="30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</row>
    <row r="625" spans="1:9" ht="30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</row>
    <row r="626" spans="1:9" ht="30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</row>
    <row r="627" spans="1:9" ht="30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</row>
    <row r="628" spans="1:9" ht="30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</row>
    <row r="629" spans="1:9" ht="30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</row>
    <row r="630" spans="1:9" ht="30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</row>
    <row r="631" spans="1:9" ht="30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</row>
    <row r="632" spans="1:9" ht="30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</row>
    <row r="633" spans="1:9" ht="30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</row>
    <row r="634" spans="1:9" ht="30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</row>
    <row r="635" spans="1:9" ht="30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</row>
    <row r="636" spans="1:9" ht="30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</row>
    <row r="637" spans="1:9" ht="30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</row>
    <row r="638" spans="1:9" ht="30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</row>
    <row r="639" spans="1:9" ht="30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</row>
    <row r="640" spans="1:9" ht="30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</row>
    <row r="641" spans="1:9" ht="30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</row>
    <row r="642" spans="1:9" ht="30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</row>
    <row r="643" spans="1:9" ht="30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</row>
    <row r="644" spans="1:9" ht="30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</row>
    <row r="645" spans="1:9" ht="30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</row>
    <row r="646" spans="1:9" ht="30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</row>
    <row r="647" spans="1:9" ht="30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</row>
    <row r="648" spans="1:9" ht="30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</row>
    <row r="649" spans="1:9" ht="30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</row>
    <row r="650" spans="1:9" ht="30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</row>
    <row r="651" spans="1:9" ht="30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</row>
    <row r="652" spans="1:9" ht="30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</row>
    <row r="653" spans="1:9" ht="30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</row>
    <row r="654" spans="1:9" ht="30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</row>
    <row r="655" spans="1:9" ht="30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</row>
    <row r="656" spans="1:9" ht="30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</row>
    <row r="657" spans="1:9" ht="30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</row>
    <row r="658" spans="1:9" ht="30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</row>
    <row r="659" spans="1:9" ht="30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</row>
    <row r="660" spans="1:9" ht="30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</row>
    <row r="661" spans="1:9" ht="30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</row>
    <row r="662" spans="1:9" ht="30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</row>
    <row r="663" spans="1:9" ht="30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</row>
    <row r="664" spans="1:9" ht="30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</row>
    <row r="665" spans="1:9" ht="30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</row>
    <row r="666" spans="1:9" ht="30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</row>
    <row r="667" spans="1:9" ht="30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</row>
    <row r="668" spans="1:9" ht="30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</row>
    <row r="669" spans="1:9" ht="30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</row>
    <row r="670" spans="1:9" ht="30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</row>
    <row r="671" spans="1:9" ht="30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</row>
    <row r="672" spans="1:9" ht="30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</row>
    <row r="673" spans="1:9" ht="30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</row>
    <row r="674" spans="1:9" ht="30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</row>
    <row r="675" spans="1:9" ht="30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</row>
    <row r="676" spans="1:9" ht="30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</row>
    <row r="677" spans="1:9" ht="30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</row>
    <row r="678" spans="1:9" ht="30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</row>
    <row r="679" spans="1:9" ht="30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</row>
    <row r="680" spans="1:9" ht="30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</row>
    <row r="681" spans="1:9" ht="30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</row>
    <row r="682" spans="1:9" ht="30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</row>
    <row r="683" spans="1:9" ht="30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</row>
    <row r="684" spans="1:9" ht="30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</row>
    <row r="685" spans="1:9" ht="30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</row>
    <row r="686" spans="1:9" ht="30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</row>
    <row r="687" spans="1:9" ht="30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</row>
    <row r="688" spans="1:9" ht="30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</row>
    <row r="689" spans="1:9" ht="30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</row>
    <row r="690" spans="1:9" ht="30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</row>
    <row r="691" spans="1:9" ht="30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</row>
    <row r="692" spans="1:9" ht="30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</row>
    <row r="693" spans="1:9" ht="30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</row>
    <row r="694" spans="1:9" ht="30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</row>
    <row r="695" spans="1:9" ht="30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</row>
    <row r="696" spans="1:9" ht="30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</row>
    <row r="697" spans="1:9" ht="30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</row>
    <row r="698" spans="1:9" ht="30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</row>
    <row r="699" spans="1:9" ht="30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</row>
    <row r="700" spans="1:9" ht="30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</row>
    <row r="701" spans="1:9" ht="30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</row>
    <row r="702" spans="1:9" ht="30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</row>
    <row r="703" spans="1:9" ht="30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</row>
    <row r="704" spans="1:9" ht="30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</row>
    <row r="705" spans="1:9" ht="30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</row>
    <row r="706" spans="1:9" ht="30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</row>
    <row r="707" spans="1:9" ht="30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</row>
    <row r="708" spans="1:9" ht="30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</row>
    <row r="709" spans="1:9" ht="30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</row>
    <row r="710" spans="1:9" ht="30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</row>
    <row r="711" spans="1:9" ht="30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</row>
    <row r="712" spans="1:9" ht="30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</row>
    <row r="713" spans="1:9" ht="30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</row>
    <row r="714" spans="1:9" ht="30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</row>
    <row r="715" spans="1:9" ht="30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</row>
    <row r="716" spans="1:9" ht="30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</row>
    <row r="717" spans="1:9" ht="30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</row>
    <row r="718" spans="1:9" ht="30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</row>
    <row r="719" spans="1:9" ht="30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</row>
    <row r="720" spans="1:9" ht="30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</row>
    <row r="721" spans="1:9" ht="30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</row>
    <row r="722" spans="1:9" ht="30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</row>
    <row r="723" spans="1:9" ht="30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</row>
    <row r="724" spans="1:9" ht="30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</row>
    <row r="725" spans="1:9" ht="30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</row>
    <row r="726" spans="1:9" ht="30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</row>
    <row r="727" spans="1:9" ht="30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</row>
    <row r="728" spans="1:9" ht="30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</row>
    <row r="729" spans="1:9" ht="30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</row>
    <row r="730" spans="1:9" ht="30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</row>
    <row r="731" spans="1:9" ht="30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</row>
    <row r="732" spans="1:9" s="24" customFormat="1" ht="30" customHeight="1" x14ac:dyDescent="0.25"/>
    <row r="733" spans="1:9" s="24" customFormat="1" ht="30" customHeight="1" x14ac:dyDescent="0.25"/>
    <row r="734" spans="1:9" s="24" customFormat="1" ht="30" customHeight="1" x14ac:dyDescent="0.25"/>
    <row r="735" spans="1:9" s="24" customFormat="1" ht="30" customHeight="1" x14ac:dyDescent="0.25"/>
    <row r="736" spans="1:9" ht="30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</row>
    <row r="737" spans="1:9" ht="30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</row>
    <row r="738" spans="1:9" ht="30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</row>
    <row r="739" spans="1:9" ht="30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</row>
    <row r="740" spans="1:9" ht="30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</row>
    <row r="741" spans="1:9" ht="30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</row>
    <row r="742" spans="1:9" ht="30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</row>
    <row r="743" spans="1:9" ht="30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</row>
    <row r="744" spans="1:9" ht="30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</row>
    <row r="745" spans="1:9" ht="30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</row>
    <row r="746" spans="1:9" ht="30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</row>
    <row r="747" spans="1:9" ht="30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</row>
    <row r="748" spans="1:9" ht="30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</row>
    <row r="749" spans="1:9" ht="30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</row>
    <row r="750" spans="1:9" ht="30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</row>
    <row r="751" spans="1:9" ht="30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</row>
    <row r="752" spans="1:9" ht="30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</row>
    <row r="753" spans="1:9" ht="30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</row>
    <row r="754" spans="1:9" ht="30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</row>
    <row r="755" spans="1:9" ht="30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</row>
    <row r="756" spans="1:9" ht="30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</row>
    <row r="757" spans="1:9" ht="30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</row>
    <row r="758" spans="1:9" ht="30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</row>
    <row r="759" spans="1:9" ht="30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</row>
    <row r="760" spans="1:9" ht="30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</row>
    <row r="761" spans="1:9" ht="30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</row>
    <row r="762" spans="1:9" ht="30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</row>
    <row r="763" spans="1:9" ht="30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</row>
    <row r="764" spans="1:9" ht="30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</row>
    <row r="765" spans="1:9" s="24" customFormat="1" ht="30" customHeight="1" x14ac:dyDescent="0.25"/>
    <row r="766" spans="1:9" s="24" customFormat="1" ht="30" customHeight="1" x14ac:dyDescent="0.25"/>
    <row r="767" spans="1:9" s="24" customFormat="1" ht="30" customHeight="1" x14ac:dyDescent="0.25"/>
    <row r="768" spans="1:9" s="24" customFormat="1" ht="30" customHeight="1" x14ac:dyDescent="0.25"/>
    <row r="769" spans="1:9" s="24" customFormat="1" ht="30" customHeight="1" x14ac:dyDescent="0.25"/>
    <row r="770" spans="1:9" s="24" customFormat="1" ht="30" customHeight="1" x14ac:dyDescent="0.25"/>
    <row r="771" spans="1:9" s="24" customFormat="1" ht="30" customHeight="1" x14ac:dyDescent="0.25"/>
    <row r="772" spans="1:9" s="24" customFormat="1" ht="30" customHeight="1" x14ac:dyDescent="0.25"/>
    <row r="773" spans="1:9" s="24" customFormat="1" ht="30" customHeight="1" x14ac:dyDescent="0.25"/>
    <row r="774" spans="1:9" s="24" customFormat="1" ht="30" customHeight="1" x14ac:dyDescent="0.25"/>
    <row r="775" spans="1:9" s="24" customFormat="1" ht="30" customHeight="1" x14ac:dyDescent="0.25"/>
    <row r="776" spans="1:9" s="24" customFormat="1" ht="30" customHeight="1" x14ac:dyDescent="0.25"/>
    <row r="777" spans="1:9" ht="30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</row>
    <row r="778" spans="1:9" ht="30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</row>
    <row r="779" spans="1:9" ht="30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</row>
    <row r="780" spans="1:9" ht="30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</row>
    <row r="781" spans="1:9" ht="30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</row>
    <row r="782" spans="1:9" ht="30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</row>
    <row r="783" spans="1:9" ht="30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</row>
    <row r="784" spans="1:9" ht="30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</row>
    <row r="785" spans="1:9" ht="30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</row>
    <row r="786" spans="1:9" ht="30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</row>
    <row r="787" spans="1:9" ht="30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</row>
    <row r="788" spans="1:9" s="24" customFormat="1" ht="30" customHeight="1" x14ac:dyDescent="0.25"/>
    <row r="789" spans="1:9" s="24" customFormat="1" ht="30" customHeight="1" x14ac:dyDescent="0.25"/>
    <row r="790" spans="1:9" s="24" customFormat="1" ht="30" customHeight="1" x14ac:dyDescent="0.25"/>
    <row r="791" spans="1:9" s="24" customFormat="1" ht="30" customHeight="1" x14ac:dyDescent="0.25"/>
    <row r="792" spans="1:9" ht="30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</row>
    <row r="793" spans="1:9" ht="30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</row>
    <row r="794" spans="1:9" ht="30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</row>
    <row r="795" spans="1:9" ht="30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</row>
    <row r="796" spans="1:9" ht="30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</row>
    <row r="797" spans="1:9" ht="30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</row>
    <row r="798" spans="1:9" ht="30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</row>
    <row r="799" spans="1:9" ht="30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</row>
    <row r="800" spans="1:9" ht="30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</row>
    <row r="801" spans="1:9" ht="30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</row>
    <row r="802" spans="1:9" ht="30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</row>
    <row r="803" spans="1:9" ht="30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</row>
    <row r="804" spans="1:9" ht="30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</row>
    <row r="805" spans="1:9" ht="30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</row>
    <row r="806" spans="1:9" ht="30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</row>
    <row r="807" spans="1:9" ht="30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</row>
    <row r="808" spans="1:9" ht="30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</row>
    <row r="809" spans="1:9" ht="30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</row>
    <row r="810" spans="1:9" ht="30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</row>
    <row r="811" spans="1:9" ht="30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</row>
    <row r="812" spans="1:9" ht="30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</row>
    <row r="813" spans="1:9" ht="30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</row>
    <row r="814" spans="1:9" ht="30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</row>
    <row r="815" spans="1:9" ht="30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</row>
    <row r="816" spans="1:9" ht="30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</row>
    <row r="817" spans="1:9" ht="30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</row>
    <row r="818" spans="1:9" ht="30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</row>
    <row r="819" spans="1:9" ht="30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</row>
    <row r="820" spans="1:9" ht="30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</row>
    <row r="821" spans="1:9" ht="30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</row>
    <row r="822" spans="1:9" ht="30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</row>
    <row r="823" spans="1:9" ht="30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</row>
    <row r="824" spans="1:9" ht="30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</row>
    <row r="825" spans="1:9" ht="30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</row>
    <row r="826" spans="1:9" ht="30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</row>
    <row r="827" spans="1:9" ht="30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</row>
    <row r="828" spans="1:9" ht="30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</row>
    <row r="829" spans="1:9" ht="30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</row>
    <row r="830" spans="1:9" ht="30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</row>
    <row r="831" spans="1:9" ht="30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</row>
    <row r="832" spans="1:9" ht="30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</row>
    <row r="833" spans="1:10" ht="30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</row>
    <row r="834" spans="1:10" ht="30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</row>
    <row r="835" spans="1:10" ht="30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</row>
    <row r="836" spans="1:10" ht="30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</row>
    <row r="837" spans="1:10" ht="30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</row>
    <row r="838" spans="1:10" ht="30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</row>
    <row r="839" spans="1:10" ht="30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</row>
    <row r="840" spans="1:10" ht="30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</row>
    <row r="841" spans="1:10" ht="30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</row>
    <row r="842" spans="1:10" ht="30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</row>
    <row r="843" spans="1:10" ht="30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91"/>
    </row>
    <row r="844" spans="1:10" ht="30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91"/>
    </row>
    <row r="845" spans="1:10" s="24" customFormat="1" ht="30" customHeight="1" x14ac:dyDescent="0.25">
      <c r="J845" s="92"/>
    </row>
    <row r="846" spans="1:10" s="24" customFormat="1" ht="30" customHeight="1" x14ac:dyDescent="0.25">
      <c r="J846" s="92"/>
    </row>
    <row r="847" spans="1:10" x14ac:dyDescent="0.25">
      <c r="A847" s="93"/>
      <c r="B847" s="94"/>
      <c r="C847" s="94"/>
      <c r="D847" s="94"/>
      <c r="E847" s="94"/>
      <c r="F847" s="95"/>
      <c r="H847" s="95"/>
      <c r="I847" s="94"/>
    </row>
    <row r="848" spans="1:10" x14ac:dyDescent="0.25">
      <c r="A848" s="93"/>
      <c r="B848" s="94"/>
      <c r="C848" s="94"/>
      <c r="D848" s="94"/>
      <c r="E848" s="94"/>
      <c r="F848" s="95"/>
      <c r="H848" s="95"/>
      <c r="I848" s="94"/>
    </row>
    <row r="849" spans="1:9" x14ac:dyDescent="0.25">
      <c r="A849" s="93"/>
      <c r="B849" s="94"/>
      <c r="C849" s="94"/>
      <c r="D849" s="94"/>
      <c r="E849" s="94"/>
      <c r="F849" s="95"/>
      <c r="H849" s="95"/>
      <c r="I849" s="94"/>
    </row>
    <row r="850" spans="1:9" x14ac:dyDescent="0.25">
      <c r="A850" s="93"/>
      <c r="B850" s="94"/>
      <c r="C850" s="94"/>
      <c r="D850" s="94"/>
      <c r="E850" s="94"/>
      <c r="F850" s="95"/>
      <c r="H850" s="95"/>
      <c r="I850" s="94"/>
    </row>
    <row r="851" spans="1:9" x14ac:dyDescent="0.25">
      <c r="A851" s="93"/>
      <c r="B851" s="94"/>
      <c r="C851" s="94"/>
      <c r="D851" s="94"/>
      <c r="E851" s="94"/>
      <c r="F851" s="95"/>
      <c r="H851" s="95"/>
      <c r="I851" s="94"/>
    </row>
    <row r="852" spans="1:9" x14ac:dyDescent="0.25">
      <c r="A852" s="93"/>
      <c r="B852" s="94"/>
      <c r="C852" s="94"/>
      <c r="D852" s="94"/>
      <c r="E852" s="94"/>
      <c r="F852" s="95"/>
      <c r="H852" s="95"/>
      <c r="I852" s="94"/>
    </row>
    <row r="853" spans="1:9" x14ac:dyDescent="0.25">
      <c r="A853" s="93"/>
      <c r="B853" s="94"/>
      <c r="C853" s="94"/>
      <c r="D853" s="94"/>
      <c r="E853" s="94"/>
      <c r="F853" s="95"/>
      <c r="H853" s="95"/>
      <c r="I853" s="94"/>
    </row>
    <row r="854" spans="1:9" x14ac:dyDescent="0.25">
      <c r="A854" s="93"/>
      <c r="B854" s="94"/>
      <c r="C854" s="94"/>
      <c r="D854" s="94"/>
      <c r="E854" s="94"/>
      <c r="F854" s="95"/>
      <c r="H854" s="95"/>
      <c r="I854" s="94"/>
    </row>
    <row r="855" spans="1:9" x14ac:dyDescent="0.25">
      <c r="A855" s="93"/>
      <c r="B855" s="94"/>
      <c r="C855" s="94"/>
      <c r="D855" s="94"/>
      <c r="E855" s="94"/>
      <c r="F855" s="95"/>
      <c r="H855" s="95"/>
      <c r="I855" s="94"/>
    </row>
    <row r="856" spans="1:9" x14ac:dyDescent="0.25">
      <c r="A856" s="93"/>
      <c r="B856" s="94"/>
      <c r="C856" s="94"/>
      <c r="D856" s="94"/>
      <c r="E856" s="94"/>
      <c r="F856" s="95"/>
      <c r="H856" s="95"/>
      <c r="I856" s="94"/>
    </row>
    <row r="857" spans="1:9" x14ac:dyDescent="0.25">
      <c r="A857" s="93"/>
      <c r="B857" s="94"/>
      <c r="C857" s="94"/>
      <c r="D857" s="94"/>
      <c r="E857" s="94"/>
      <c r="F857" s="95"/>
      <c r="H857" s="95"/>
      <c r="I857" s="94"/>
    </row>
    <row r="858" spans="1:9" x14ac:dyDescent="0.25">
      <c r="A858" s="93"/>
      <c r="B858" s="94"/>
      <c r="C858" s="94"/>
      <c r="D858" s="94"/>
      <c r="E858" s="94"/>
      <c r="F858" s="95"/>
      <c r="H858" s="95"/>
      <c r="I858" s="94"/>
    </row>
    <row r="859" spans="1:9" x14ac:dyDescent="0.25">
      <c r="A859" s="93"/>
      <c r="B859" s="94"/>
      <c r="C859" s="94"/>
      <c r="D859" s="94"/>
      <c r="E859" s="94"/>
      <c r="F859" s="95"/>
      <c r="H859" s="95"/>
      <c r="I859" s="94"/>
    </row>
    <row r="860" spans="1:9" x14ac:dyDescent="0.25">
      <c r="A860" s="93"/>
      <c r="B860" s="94"/>
      <c r="C860" s="94"/>
      <c r="D860" s="94"/>
      <c r="E860" s="94"/>
      <c r="F860" s="95"/>
      <c r="H860" s="95"/>
      <c r="I860" s="94"/>
    </row>
    <row r="861" spans="1:9" x14ac:dyDescent="0.25">
      <c r="A861" s="93"/>
      <c r="B861" s="94"/>
      <c r="C861" s="94"/>
      <c r="D861" s="94"/>
      <c r="E861" s="94"/>
      <c r="F861" s="95"/>
      <c r="H861" s="95"/>
      <c r="I861" s="94"/>
    </row>
    <row r="862" spans="1:9" x14ac:dyDescent="0.25">
      <c r="A862" s="93"/>
      <c r="B862" s="94"/>
      <c r="C862" s="94"/>
      <c r="D862" s="94"/>
      <c r="E862" s="94"/>
      <c r="F862" s="95"/>
      <c r="H862" s="95"/>
      <c r="I862" s="94"/>
    </row>
    <row r="863" spans="1:9" x14ac:dyDescent="0.25">
      <c r="A863" s="93"/>
      <c r="B863" s="94"/>
      <c r="C863" s="94"/>
      <c r="D863" s="94"/>
      <c r="E863" s="94"/>
      <c r="F863" s="95"/>
      <c r="H863" s="95"/>
      <c r="I863" s="94"/>
    </row>
    <row r="864" spans="1:9" x14ac:dyDescent="0.25">
      <c r="A864" s="93"/>
      <c r="B864" s="94"/>
      <c r="C864" s="94"/>
      <c r="D864" s="94"/>
      <c r="E864" s="94"/>
      <c r="F864" s="95"/>
      <c r="H864" s="95"/>
      <c r="I864" s="94"/>
    </row>
    <row r="865" spans="1:9" x14ac:dyDescent="0.25">
      <c r="A865" s="93"/>
      <c r="B865" s="94"/>
      <c r="C865" s="94"/>
      <c r="D865" s="94"/>
      <c r="E865" s="94"/>
      <c r="F865" s="95"/>
      <c r="H865" s="95"/>
      <c r="I865" s="94"/>
    </row>
    <row r="866" spans="1:9" x14ac:dyDescent="0.25">
      <c r="A866" s="93"/>
      <c r="B866" s="94"/>
      <c r="C866" s="94"/>
      <c r="D866" s="94"/>
      <c r="E866" s="94"/>
      <c r="F866" s="95"/>
      <c r="H866" s="95"/>
      <c r="I866" s="94"/>
    </row>
    <row r="867" spans="1:9" x14ac:dyDescent="0.25">
      <c r="A867" s="93"/>
      <c r="B867" s="94"/>
      <c r="C867" s="94"/>
      <c r="D867" s="94"/>
      <c r="E867" s="94"/>
      <c r="F867" s="95"/>
      <c r="H867" s="95"/>
      <c r="I867" s="94"/>
    </row>
    <row r="868" spans="1:9" x14ac:dyDescent="0.25">
      <c r="A868" s="93"/>
      <c r="B868" s="94"/>
      <c r="C868" s="94"/>
      <c r="D868" s="94"/>
      <c r="E868" s="94"/>
      <c r="F868" s="95"/>
      <c r="H868" s="95"/>
      <c r="I868" s="94"/>
    </row>
    <row r="869" spans="1:9" x14ac:dyDescent="0.25">
      <c r="A869" s="93"/>
      <c r="B869" s="94"/>
      <c r="C869" s="94"/>
      <c r="D869" s="94"/>
      <c r="E869" s="94"/>
      <c r="F869" s="95"/>
      <c r="H869" s="95"/>
      <c r="I869" s="94"/>
    </row>
    <row r="870" spans="1:9" x14ac:dyDescent="0.25">
      <c r="A870" s="93"/>
      <c r="B870" s="94"/>
      <c r="C870" s="94"/>
      <c r="D870" s="94"/>
      <c r="E870" s="94"/>
      <c r="F870" s="95"/>
      <c r="H870" s="95"/>
      <c r="I870" s="94"/>
    </row>
    <row r="871" spans="1:9" x14ac:dyDescent="0.25">
      <c r="A871" s="93"/>
      <c r="B871" s="94"/>
      <c r="C871" s="94"/>
      <c r="D871" s="94"/>
      <c r="E871" s="94"/>
      <c r="F871" s="95"/>
      <c r="H871" s="95"/>
      <c r="I871" s="94"/>
    </row>
    <row r="872" spans="1:9" x14ac:dyDescent="0.25">
      <c r="A872" s="93"/>
      <c r="B872" s="94"/>
      <c r="C872" s="94"/>
      <c r="D872" s="94"/>
      <c r="E872" s="94"/>
      <c r="F872" s="95"/>
      <c r="H872" s="95"/>
      <c r="I872" s="94"/>
    </row>
    <row r="873" spans="1:9" x14ac:dyDescent="0.25">
      <c r="A873" s="93"/>
      <c r="B873" s="94"/>
      <c r="C873" s="94"/>
      <c r="D873" s="94"/>
      <c r="E873" s="94"/>
      <c r="F873" s="95"/>
      <c r="H873" s="95"/>
      <c r="I873" s="94"/>
    </row>
    <row r="874" spans="1:9" x14ac:dyDescent="0.25">
      <c r="A874" s="93"/>
      <c r="B874" s="94"/>
      <c r="C874" s="94"/>
      <c r="D874" s="94"/>
      <c r="E874" s="94"/>
      <c r="F874" s="95"/>
      <c r="H874" s="95"/>
      <c r="I874" s="94"/>
    </row>
    <row r="875" spans="1:9" x14ac:dyDescent="0.25">
      <c r="A875" s="93"/>
      <c r="B875" s="94"/>
      <c r="C875" s="94"/>
      <c r="D875" s="94"/>
      <c r="E875" s="94"/>
      <c r="F875" s="95"/>
      <c r="H875" s="95"/>
      <c r="I875" s="94"/>
    </row>
    <row r="876" spans="1:9" x14ac:dyDescent="0.25">
      <c r="A876" s="93"/>
      <c r="B876" s="94"/>
      <c r="C876" s="94"/>
      <c r="D876" s="94"/>
      <c r="E876" s="94"/>
      <c r="F876" s="95"/>
      <c r="H876" s="95"/>
      <c r="I876" s="94"/>
    </row>
    <row r="877" spans="1:9" x14ac:dyDescent="0.25">
      <c r="A877" s="93"/>
      <c r="B877" s="94"/>
      <c r="C877" s="94"/>
      <c r="D877" s="94"/>
      <c r="E877" s="94"/>
      <c r="F877" s="95"/>
      <c r="H877" s="95"/>
      <c r="I877" s="94"/>
    </row>
    <row r="878" spans="1:9" x14ac:dyDescent="0.25">
      <c r="A878" s="93"/>
      <c r="B878" s="94"/>
      <c r="C878" s="94"/>
      <c r="D878" s="94"/>
      <c r="E878" s="94"/>
      <c r="F878" s="95"/>
      <c r="H878" s="95"/>
      <c r="I878" s="94"/>
    </row>
    <row r="879" spans="1:9" x14ac:dyDescent="0.25">
      <c r="A879" s="93"/>
      <c r="B879" s="94"/>
      <c r="C879" s="94"/>
      <c r="D879" s="94"/>
      <c r="E879" s="94"/>
      <c r="F879" s="95"/>
      <c r="H879" s="95"/>
      <c r="I879" s="94"/>
    </row>
    <row r="880" spans="1:9" x14ac:dyDescent="0.25">
      <c r="A880" s="93"/>
      <c r="B880" s="94"/>
      <c r="C880" s="94"/>
      <c r="D880" s="94"/>
      <c r="E880" s="94"/>
      <c r="F880" s="95"/>
      <c r="H880" s="95"/>
      <c r="I880" s="94"/>
    </row>
    <row r="881" spans="1:9" x14ac:dyDescent="0.25">
      <c r="A881" s="93"/>
      <c r="B881" s="94"/>
      <c r="C881" s="94"/>
      <c r="D881" s="94"/>
      <c r="E881" s="94"/>
      <c r="F881" s="95"/>
      <c r="H881" s="95"/>
      <c r="I881" s="94"/>
    </row>
    <row r="882" spans="1:9" x14ac:dyDescent="0.25">
      <c r="A882" s="93"/>
      <c r="B882" s="94"/>
      <c r="C882" s="94"/>
      <c r="D882" s="94"/>
      <c r="E882" s="94"/>
      <c r="F882" s="95"/>
      <c r="H882" s="95"/>
      <c r="I882" s="94"/>
    </row>
    <row r="883" spans="1:9" x14ac:dyDescent="0.25">
      <c r="A883" s="93"/>
      <c r="B883" s="94"/>
      <c r="C883" s="94"/>
      <c r="D883" s="94"/>
      <c r="E883" s="94"/>
      <c r="F883" s="95"/>
      <c r="H883" s="95"/>
      <c r="I883" s="94"/>
    </row>
    <row r="884" spans="1:9" x14ac:dyDescent="0.25">
      <c r="A884" s="93"/>
      <c r="B884" s="94"/>
      <c r="C884" s="94"/>
      <c r="D884" s="94"/>
      <c r="E884" s="94"/>
      <c r="F884" s="95"/>
      <c r="H884" s="95"/>
      <c r="I884" s="94"/>
    </row>
    <row r="885" spans="1:9" x14ac:dyDescent="0.25">
      <c r="A885" s="93"/>
      <c r="B885" s="94"/>
      <c r="C885" s="94"/>
      <c r="D885" s="94"/>
      <c r="E885" s="94"/>
      <c r="F885" s="95"/>
      <c r="H885" s="95"/>
      <c r="I885" s="94"/>
    </row>
    <row r="886" spans="1:9" x14ac:dyDescent="0.25">
      <c r="A886" s="93"/>
      <c r="B886" s="94"/>
      <c r="C886" s="94"/>
      <c r="D886" s="94"/>
      <c r="E886" s="94"/>
      <c r="F886" s="95"/>
      <c r="H886" s="95"/>
      <c r="I886" s="94"/>
    </row>
    <row r="887" spans="1:9" x14ac:dyDescent="0.25">
      <c r="A887" s="93"/>
      <c r="B887" s="94"/>
      <c r="C887" s="94"/>
      <c r="D887" s="94"/>
      <c r="E887" s="94"/>
      <c r="F887" s="95"/>
      <c r="H887" s="95"/>
      <c r="I887" s="94"/>
    </row>
    <row r="888" spans="1:9" x14ac:dyDescent="0.25">
      <c r="A888" s="93"/>
      <c r="B888" s="94"/>
      <c r="C888" s="94"/>
      <c r="D888" s="94"/>
      <c r="E888" s="94"/>
      <c r="F888" s="95"/>
      <c r="H888" s="95"/>
      <c r="I888" s="94"/>
    </row>
    <row r="889" spans="1:9" x14ac:dyDescent="0.25">
      <c r="A889" s="93"/>
      <c r="B889" s="94"/>
      <c r="C889" s="94"/>
      <c r="D889" s="94"/>
      <c r="E889" s="94"/>
      <c r="F889" s="95"/>
      <c r="H889" s="95"/>
      <c r="I889" s="94"/>
    </row>
    <row r="890" spans="1:9" x14ac:dyDescent="0.25">
      <c r="A890" s="93"/>
      <c r="B890" s="94"/>
      <c r="C890" s="94"/>
      <c r="D890" s="94"/>
      <c r="E890" s="94"/>
      <c r="F890" s="95"/>
      <c r="H890" s="95"/>
      <c r="I890" s="94"/>
    </row>
    <row r="891" spans="1:9" x14ac:dyDescent="0.25">
      <c r="A891" s="93"/>
      <c r="B891" s="94"/>
      <c r="C891" s="94"/>
      <c r="D891" s="94"/>
      <c r="E891" s="94"/>
      <c r="F891" s="95"/>
      <c r="H891" s="95"/>
      <c r="I891" s="94"/>
    </row>
    <row r="892" spans="1:9" x14ac:dyDescent="0.25">
      <c r="A892" s="93"/>
      <c r="B892" s="94"/>
      <c r="C892" s="94"/>
      <c r="D892" s="94"/>
      <c r="E892" s="94"/>
      <c r="F892" s="95"/>
      <c r="H892" s="95"/>
      <c r="I892" s="94"/>
    </row>
    <row r="893" spans="1:9" x14ac:dyDescent="0.25">
      <c r="A893" s="93"/>
      <c r="B893" s="94"/>
      <c r="C893" s="94"/>
      <c r="D893" s="94"/>
      <c r="E893" s="94"/>
      <c r="F893" s="95"/>
      <c r="H893" s="95"/>
      <c r="I893" s="94"/>
    </row>
    <row r="894" spans="1:9" x14ac:dyDescent="0.25">
      <c r="A894" s="93"/>
      <c r="B894" s="94"/>
      <c r="C894" s="94"/>
      <c r="D894" s="94"/>
      <c r="E894" s="94"/>
      <c r="F894" s="95"/>
      <c r="H894" s="95"/>
      <c r="I894" s="94"/>
    </row>
    <row r="895" spans="1:9" x14ac:dyDescent="0.25">
      <c r="A895" s="93"/>
      <c r="B895" s="94"/>
      <c r="C895" s="94"/>
      <c r="D895" s="94"/>
      <c r="E895" s="94"/>
      <c r="F895" s="95"/>
      <c r="H895" s="95"/>
      <c r="I895" s="94"/>
    </row>
    <row r="896" spans="1:9" x14ac:dyDescent="0.25">
      <c r="A896" s="93"/>
      <c r="B896" s="94"/>
      <c r="C896" s="94"/>
      <c r="D896" s="94"/>
      <c r="E896" s="94"/>
      <c r="F896" s="95"/>
      <c r="H896" s="95"/>
      <c r="I896" s="94"/>
    </row>
    <row r="897" spans="1:9" x14ac:dyDescent="0.25">
      <c r="A897" s="93"/>
      <c r="B897" s="94"/>
      <c r="C897" s="94"/>
      <c r="D897" s="94"/>
      <c r="E897" s="94"/>
      <c r="F897" s="95"/>
      <c r="H897" s="95"/>
      <c r="I897" s="94"/>
    </row>
    <row r="898" spans="1:9" x14ac:dyDescent="0.25">
      <c r="A898" s="93"/>
      <c r="B898" s="94"/>
      <c r="C898" s="94"/>
      <c r="D898" s="94"/>
      <c r="E898" s="94"/>
      <c r="F898" s="95"/>
      <c r="H898" s="95"/>
      <c r="I898" s="94"/>
    </row>
    <row r="899" spans="1:9" x14ac:dyDescent="0.25">
      <c r="A899" s="93"/>
      <c r="B899" s="94"/>
      <c r="C899" s="94"/>
      <c r="D899" s="94"/>
      <c r="E899" s="94"/>
      <c r="F899" s="95"/>
      <c r="H899" s="95"/>
      <c r="I899" s="94"/>
    </row>
    <row r="900" spans="1:9" x14ac:dyDescent="0.25">
      <c r="A900" s="93"/>
      <c r="B900" s="94"/>
      <c r="C900" s="94"/>
      <c r="D900" s="94"/>
      <c r="E900" s="94"/>
      <c r="F900" s="95"/>
      <c r="H900" s="95"/>
      <c r="I900" s="94"/>
    </row>
    <row r="901" spans="1:9" x14ac:dyDescent="0.25">
      <c r="A901" s="93"/>
      <c r="B901" s="94"/>
      <c r="C901" s="94"/>
      <c r="D901" s="94"/>
      <c r="E901" s="94"/>
      <c r="F901" s="95"/>
      <c r="H901" s="95"/>
      <c r="I901" s="94"/>
    </row>
    <row r="902" spans="1:9" x14ac:dyDescent="0.25">
      <c r="A902" s="93"/>
      <c r="B902" s="94"/>
      <c r="C902" s="94"/>
      <c r="D902" s="94"/>
      <c r="E902" s="94"/>
      <c r="F902" s="95"/>
      <c r="H902" s="95"/>
      <c r="I902" s="94"/>
    </row>
    <row r="903" spans="1:9" x14ac:dyDescent="0.25">
      <c r="A903" s="93"/>
      <c r="B903" s="94"/>
      <c r="C903" s="94"/>
      <c r="D903" s="94"/>
      <c r="E903" s="94"/>
      <c r="F903" s="95"/>
      <c r="H903" s="95"/>
      <c r="I903" s="94"/>
    </row>
    <row r="904" spans="1:9" x14ac:dyDescent="0.25">
      <c r="A904" s="93"/>
      <c r="B904" s="94"/>
      <c r="C904" s="94"/>
      <c r="D904" s="94"/>
      <c r="E904" s="94"/>
      <c r="F904" s="95"/>
      <c r="H904" s="95"/>
      <c r="I904" s="94"/>
    </row>
    <row r="905" spans="1:9" x14ac:dyDescent="0.25">
      <c r="A905" s="93"/>
      <c r="B905" s="94"/>
      <c r="C905" s="94"/>
      <c r="D905" s="94"/>
      <c r="E905" s="94"/>
      <c r="F905" s="95"/>
      <c r="H905" s="95"/>
      <c r="I905" s="94"/>
    </row>
    <row r="906" spans="1:9" x14ac:dyDescent="0.25">
      <c r="A906" s="93"/>
      <c r="B906" s="94"/>
      <c r="C906" s="94"/>
      <c r="D906" s="94"/>
      <c r="E906" s="94"/>
      <c r="F906" s="95"/>
      <c r="H906" s="95"/>
      <c r="I906" s="94"/>
    </row>
    <row r="907" spans="1:9" x14ac:dyDescent="0.25">
      <c r="A907" s="93"/>
      <c r="B907" s="94"/>
      <c r="C907" s="94"/>
      <c r="D907" s="94"/>
      <c r="E907" s="94"/>
      <c r="F907" s="95"/>
      <c r="H907" s="95"/>
      <c r="I907" s="94"/>
    </row>
    <row r="908" spans="1:9" x14ac:dyDescent="0.25">
      <c r="A908" s="93"/>
      <c r="B908" s="94"/>
      <c r="C908" s="94"/>
      <c r="D908" s="94"/>
      <c r="E908" s="94"/>
      <c r="F908" s="95"/>
      <c r="H908" s="95"/>
      <c r="I908" s="94"/>
    </row>
    <row r="909" spans="1:9" x14ac:dyDescent="0.25">
      <c r="A909" s="93"/>
      <c r="B909" s="94"/>
      <c r="C909" s="94"/>
      <c r="D909" s="94"/>
      <c r="E909" s="94"/>
      <c r="F909" s="95"/>
      <c r="H909" s="95"/>
      <c r="I909" s="94"/>
    </row>
    <row r="910" spans="1:9" x14ac:dyDescent="0.25">
      <c r="A910" s="93"/>
      <c r="B910" s="94"/>
      <c r="C910" s="94"/>
      <c r="D910" s="94"/>
      <c r="E910" s="94"/>
      <c r="F910" s="95"/>
      <c r="H910" s="95"/>
      <c r="I910" s="94"/>
    </row>
    <row r="911" spans="1:9" x14ac:dyDescent="0.25">
      <c r="A911" s="93"/>
      <c r="B911" s="94"/>
      <c r="C911" s="94"/>
      <c r="D911" s="94"/>
      <c r="E911" s="94"/>
      <c r="F911" s="95"/>
      <c r="H911" s="95"/>
      <c r="I911" s="94"/>
    </row>
    <row r="912" spans="1:9" x14ac:dyDescent="0.25">
      <c r="A912" s="93"/>
      <c r="B912" s="94"/>
      <c r="C912" s="94"/>
      <c r="D912" s="94"/>
      <c r="E912" s="94"/>
      <c r="F912" s="95"/>
      <c r="H912" s="95"/>
      <c r="I912" s="94"/>
    </row>
    <row r="913" spans="1:9" x14ac:dyDescent="0.25">
      <c r="A913" s="93"/>
      <c r="B913" s="94"/>
      <c r="C913" s="94"/>
      <c r="D913" s="94"/>
      <c r="E913" s="94"/>
      <c r="F913" s="95"/>
      <c r="H913" s="95"/>
      <c r="I913" s="94"/>
    </row>
    <row r="914" spans="1:9" x14ac:dyDescent="0.25">
      <c r="A914" s="93"/>
      <c r="B914" s="94"/>
      <c r="C914" s="94"/>
      <c r="D914" s="94"/>
      <c r="E914" s="94"/>
      <c r="F914" s="95"/>
      <c r="H914" s="95"/>
      <c r="I914" s="94"/>
    </row>
    <row r="915" spans="1:9" x14ac:dyDescent="0.25">
      <c r="A915" s="93"/>
      <c r="B915" s="94"/>
      <c r="C915" s="94"/>
      <c r="D915" s="94"/>
      <c r="E915" s="94"/>
      <c r="F915" s="95"/>
      <c r="H915" s="95"/>
      <c r="I915" s="94"/>
    </row>
    <row r="916" spans="1:9" x14ac:dyDescent="0.25">
      <c r="A916" s="93"/>
      <c r="B916" s="94"/>
      <c r="C916" s="94"/>
      <c r="D916" s="94"/>
      <c r="E916" s="94"/>
      <c r="F916" s="95"/>
      <c r="H916" s="95"/>
      <c r="I916" s="94"/>
    </row>
    <row r="917" spans="1:9" x14ac:dyDescent="0.25">
      <c r="A917" s="93"/>
      <c r="B917" s="94"/>
      <c r="C917" s="94"/>
      <c r="D917" s="94"/>
      <c r="E917" s="94"/>
      <c r="F917" s="95"/>
      <c r="H917" s="95"/>
      <c r="I917" s="94"/>
    </row>
    <row r="918" spans="1:9" x14ac:dyDescent="0.25">
      <c r="A918" s="93"/>
      <c r="B918" s="94"/>
      <c r="C918" s="94"/>
      <c r="D918" s="94"/>
      <c r="E918" s="94"/>
      <c r="F918" s="95"/>
      <c r="H918" s="95"/>
      <c r="I918" s="94"/>
    </row>
    <row r="919" spans="1:9" x14ac:dyDescent="0.25">
      <c r="A919" s="93"/>
      <c r="B919" s="94"/>
      <c r="C919" s="94"/>
      <c r="D919" s="94"/>
      <c r="E919" s="94"/>
      <c r="F919" s="95"/>
      <c r="H919" s="95"/>
      <c r="I919" s="94"/>
    </row>
    <row r="920" spans="1:9" x14ac:dyDescent="0.25">
      <c r="A920" s="93"/>
      <c r="B920" s="94"/>
      <c r="C920" s="94"/>
      <c r="D920" s="94"/>
      <c r="E920" s="94"/>
      <c r="F920" s="95"/>
      <c r="H920" s="95"/>
      <c r="I920" s="94"/>
    </row>
    <row r="921" spans="1:9" x14ac:dyDescent="0.25">
      <c r="A921" s="93"/>
      <c r="B921" s="94"/>
      <c r="C921" s="94"/>
      <c r="D921" s="94"/>
      <c r="E921" s="94"/>
      <c r="F921" s="95"/>
      <c r="H921" s="95"/>
      <c r="I921" s="94"/>
    </row>
    <row r="922" spans="1:9" x14ac:dyDescent="0.25">
      <c r="A922" s="93"/>
      <c r="B922" s="94"/>
      <c r="C922" s="94"/>
      <c r="D922" s="94"/>
      <c r="E922" s="94"/>
      <c r="F922" s="95"/>
      <c r="H922" s="95"/>
      <c r="I922" s="94"/>
    </row>
    <row r="923" spans="1:9" x14ac:dyDescent="0.25">
      <c r="A923" s="93"/>
      <c r="B923" s="94"/>
      <c r="C923" s="94"/>
      <c r="D923" s="94"/>
      <c r="E923" s="94"/>
      <c r="F923" s="95"/>
      <c r="H923" s="95"/>
      <c r="I923" s="94"/>
    </row>
    <row r="924" spans="1:9" x14ac:dyDescent="0.25">
      <c r="A924" s="93"/>
      <c r="B924" s="94"/>
      <c r="C924" s="94"/>
      <c r="D924" s="94"/>
      <c r="E924" s="94"/>
      <c r="F924" s="95"/>
      <c r="H924" s="95"/>
      <c r="I924" s="94"/>
    </row>
    <row r="925" spans="1:9" x14ac:dyDescent="0.25">
      <c r="A925" s="93"/>
      <c r="B925" s="94"/>
      <c r="C925" s="94"/>
      <c r="D925" s="94"/>
      <c r="E925" s="94"/>
      <c r="F925" s="95"/>
      <c r="H925" s="95"/>
      <c r="I925" s="94"/>
    </row>
    <row r="926" spans="1:9" x14ac:dyDescent="0.25">
      <c r="A926" s="93"/>
      <c r="B926" s="94"/>
      <c r="C926" s="94"/>
      <c r="D926" s="94"/>
      <c r="E926" s="94"/>
      <c r="F926" s="95"/>
      <c r="H926" s="95"/>
      <c r="I926" s="94"/>
    </row>
    <row r="927" spans="1:9" x14ac:dyDescent="0.25">
      <c r="A927" s="93"/>
      <c r="B927" s="94"/>
      <c r="C927" s="94"/>
      <c r="D927" s="94"/>
      <c r="E927" s="94"/>
      <c r="F927" s="95"/>
      <c r="H927" s="95"/>
      <c r="I927" s="94"/>
    </row>
    <row r="928" spans="1:9" x14ac:dyDescent="0.25">
      <c r="A928" s="93"/>
      <c r="B928" s="94"/>
      <c r="C928" s="94"/>
      <c r="D928" s="94"/>
      <c r="E928" s="94"/>
      <c r="F928" s="95"/>
      <c r="H928" s="95"/>
      <c r="I928" s="94"/>
    </row>
    <row r="929" spans="1:9" x14ac:dyDescent="0.25">
      <c r="A929" s="93"/>
      <c r="B929" s="94"/>
      <c r="C929" s="94"/>
      <c r="D929" s="94"/>
      <c r="E929" s="94"/>
      <c r="F929" s="95"/>
      <c r="H929" s="95"/>
      <c r="I929" s="94"/>
    </row>
    <row r="930" spans="1:9" x14ac:dyDescent="0.25">
      <c r="A930" s="93"/>
      <c r="B930" s="94"/>
      <c r="C930" s="94"/>
      <c r="D930" s="94"/>
      <c r="E930" s="94"/>
      <c r="F930" s="95"/>
      <c r="H930" s="95"/>
      <c r="I930" s="94"/>
    </row>
    <row r="931" spans="1:9" x14ac:dyDescent="0.25">
      <c r="A931" s="93"/>
      <c r="B931" s="94"/>
      <c r="C931" s="94"/>
      <c r="D931" s="94"/>
      <c r="E931" s="94"/>
      <c r="F931" s="95"/>
      <c r="H931" s="95"/>
      <c r="I931" s="94"/>
    </row>
    <row r="932" spans="1:9" x14ac:dyDescent="0.25">
      <c r="A932" s="93"/>
      <c r="B932" s="94"/>
      <c r="C932" s="94"/>
      <c r="D932" s="94"/>
      <c r="E932" s="94"/>
      <c r="F932" s="95"/>
      <c r="H932" s="95"/>
      <c r="I932" s="94"/>
    </row>
    <row r="933" spans="1:9" x14ac:dyDescent="0.25">
      <c r="A933" s="93"/>
      <c r="B933" s="94"/>
      <c r="C933" s="94"/>
      <c r="D933" s="94"/>
      <c r="E933" s="94"/>
      <c r="F933" s="95"/>
      <c r="H933" s="95"/>
      <c r="I933" s="94"/>
    </row>
    <row r="934" spans="1:9" x14ac:dyDescent="0.25">
      <c r="A934" s="93"/>
      <c r="B934" s="94"/>
      <c r="C934" s="94"/>
      <c r="D934" s="94"/>
      <c r="E934" s="94"/>
      <c r="F934" s="95"/>
      <c r="H934" s="95"/>
      <c r="I934" s="94"/>
    </row>
    <row r="935" spans="1:9" x14ac:dyDescent="0.25">
      <c r="A935" s="93"/>
      <c r="B935" s="94"/>
      <c r="C935" s="94"/>
      <c r="D935" s="94"/>
      <c r="E935" s="94"/>
      <c r="F935" s="95"/>
      <c r="H935" s="95"/>
      <c r="I935" s="94"/>
    </row>
    <row r="936" spans="1:9" x14ac:dyDescent="0.25">
      <c r="A936" s="93"/>
      <c r="B936" s="94"/>
      <c r="C936" s="94"/>
      <c r="D936" s="94"/>
      <c r="E936" s="94"/>
      <c r="F936" s="95"/>
      <c r="H936" s="95"/>
      <c r="I936" s="94"/>
    </row>
    <row r="937" spans="1:9" x14ac:dyDescent="0.25">
      <c r="A937" s="93"/>
      <c r="B937" s="94"/>
      <c r="C937" s="94"/>
      <c r="D937" s="94"/>
      <c r="E937" s="94"/>
      <c r="F937" s="95"/>
      <c r="H937" s="95"/>
      <c r="I937" s="94"/>
    </row>
    <row r="938" spans="1:9" x14ac:dyDescent="0.25">
      <c r="A938" s="93"/>
      <c r="B938" s="94"/>
      <c r="C938" s="94"/>
      <c r="D938" s="94"/>
      <c r="E938" s="94"/>
      <c r="F938" s="95"/>
      <c r="H938" s="95"/>
      <c r="I938" s="94"/>
    </row>
    <row r="939" spans="1:9" x14ac:dyDescent="0.25">
      <c r="A939" s="93"/>
      <c r="B939" s="94"/>
      <c r="C939" s="94"/>
      <c r="D939" s="94"/>
      <c r="E939" s="94"/>
      <c r="F939" s="95"/>
      <c r="H939" s="95"/>
      <c r="I939" s="94"/>
    </row>
    <row r="940" spans="1:9" x14ac:dyDescent="0.25">
      <c r="A940" s="93"/>
      <c r="B940" s="94"/>
      <c r="C940" s="94"/>
      <c r="D940" s="94"/>
      <c r="E940" s="94"/>
      <c r="F940" s="95"/>
      <c r="H940" s="95"/>
      <c r="I940" s="94"/>
    </row>
    <row r="941" spans="1:9" x14ac:dyDescent="0.25">
      <c r="A941" s="93"/>
      <c r="B941" s="94"/>
      <c r="C941" s="94"/>
      <c r="D941" s="94"/>
      <c r="E941" s="94"/>
      <c r="F941" s="95"/>
      <c r="H941" s="95"/>
      <c r="I941" s="94"/>
    </row>
    <row r="942" spans="1:9" x14ac:dyDescent="0.25">
      <c r="A942" s="93"/>
      <c r="B942" s="94"/>
      <c r="C942" s="94"/>
      <c r="D942" s="94"/>
      <c r="E942" s="94"/>
      <c r="F942" s="95"/>
      <c r="H942" s="95"/>
      <c r="I942" s="94"/>
    </row>
    <row r="943" spans="1:9" x14ac:dyDescent="0.25">
      <c r="A943" s="93"/>
      <c r="B943" s="94"/>
      <c r="C943" s="94"/>
      <c r="D943" s="94"/>
      <c r="E943" s="94"/>
      <c r="F943" s="95"/>
      <c r="H943" s="95"/>
      <c r="I943" s="94"/>
    </row>
    <row r="944" spans="1:9" x14ac:dyDescent="0.25">
      <c r="A944" s="93"/>
      <c r="B944" s="94"/>
      <c r="C944" s="94"/>
      <c r="D944" s="94"/>
      <c r="E944" s="94"/>
      <c r="F944" s="95"/>
      <c r="H944" s="95"/>
      <c r="I944" s="94"/>
    </row>
    <row r="945" spans="1:9" x14ac:dyDescent="0.25">
      <c r="A945" s="93"/>
      <c r="B945" s="94"/>
      <c r="C945" s="94"/>
      <c r="D945" s="94"/>
      <c r="E945" s="94"/>
      <c r="F945" s="95"/>
      <c r="H945" s="95"/>
      <c r="I945" s="94"/>
    </row>
    <row r="946" spans="1:9" x14ac:dyDescent="0.25">
      <c r="A946" s="93"/>
      <c r="B946" s="94"/>
      <c r="C946" s="94"/>
      <c r="D946" s="94"/>
      <c r="E946" s="94"/>
      <c r="F946" s="95"/>
      <c r="H946" s="95"/>
      <c r="I946" s="94"/>
    </row>
    <row r="947" spans="1:9" x14ac:dyDescent="0.25">
      <c r="A947" s="93"/>
      <c r="B947" s="94"/>
      <c r="C947" s="94"/>
      <c r="D947" s="94"/>
      <c r="E947" s="94"/>
      <c r="F947" s="95"/>
      <c r="H947" s="95"/>
      <c r="I947" s="94"/>
    </row>
    <row r="948" spans="1:9" x14ac:dyDescent="0.25">
      <c r="A948" s="93"/>
      <c r="B948" s="94"/>
      <c r="C948" s="94"/>
      <c r="D948" s="94"/>
      <c r="E948" s="94"/>
      <c r="F948" s="95"/>
      <c r="H948" s="95"/>
      <c r="I948" s="94"/>
    </row>
    <row r="949" spans="1:9" x14ac:dyDescent="0.25">
      <c r="A949" s="93"/>
      <c r="B949" s="94"/>
      <c r="C949" s="94"/>
      <c r="D949" s="94"/>
      <c r="E949" s="94"/>
      <c r="F949" s="95"/>
      <c r="H949" s="95"/>
      <c r="I949" s="94"/>
    </row>
    <row r="950" spans="1:9" x14ac:dyDescent="0.25">
      <c r="A950" s="93"/>
      <c r="B950" s="94"/>
      <c r="C950" s="94"/>
      <c r="D950" s="94"/>
      <c r="E950" s="94"/>
      <c r="F950" s="95"/>
      <c r="H950" s="95"/>
      <c r="I950" s="94"/>
    </row>
    <row r="951" spans="1:9" x14ac:dyDescent="0.25">
      <c r="A951" s="93"/>
      <c r="B951" s="94"/>
      <c r="C951" s="94"/>
      <c r="D951" s="94"/>
      <c r="E951" s="94"/>
      <c r="F951" s="95"/>
      <c r="H951" s="95"/>
      <c r="I951" s="94"/>
    </row>
    <row r="952" spans="1:9" x14ac:dyDescent="0.25">
      <c r="A952" s="93"/>
      <c r="B952" s="94"/>
      <c r="C952" s="94"/>
      <c r="D952" s="94"/>
      <c r="E952" s="94"/>
      <c r="F952" s="95"/>
      <c r="H952" s="95"/>
      <c r="I952" s="94"/>
    </row>
    <row r="953" spans="1:9" x14ac:dyDescent="0.25">
      <c r="A953" s="93"/>
      <c r="B953" s="94"/>
      <c r="C953" s="94"/>
      <c r="D953" s="94"/>
      <c r="E953" s="94"/>
      <c r="F953" s="95"/>
      <c r="H953" s="95"/>
      <c r="I953" s="94"/>
    </row>
    <row r="954" spans="1:9" x14ac:dyDescent="0.25">
      <c r="A954" s="93"/>
      <c r="B954" s="94"/>
      <c r="C954" s="94"/>
      <c r="D954" s="94"/>
      <c r="E954" s="94"/>
      <c r="F954" s="95"/>
      <c r="H954" s="95"/>
      <c r="I954" s="94"/>
    </row>
    <row r="955" spans="1:9" x14ac:dyDescent="0.25">
      <c r="A955" s="93"/>
      <c r="B955" s="94"/>
      <c r="C955" s="94"/>
      <c r="D955" s="94"/>
      <c r="E955" s="94"/>
      <c r="F955" s="95"/>
      <c r="H955" s="95"/>
      <c r="I955" s="94"/>
    </row>
    <row r="956" spans="1:9" x14ac:dyDescent="0.25">
      <c r="A956" s="93"/>
      <c r="B956" s="94"/>
      <c r="C956" s="94"/>
      <c r="D956" s="94"/>
      <c r="E956" s="94"/>
      <c r="F956" s="95"/>
      <c r="H956" s="95"/>
      <c r="I956" s="94"/>
    </row>
    <row r="957" spans="1:9" x14ac:dyDescent="0.25">
      <c r="A957" s="93"/>
      <c r="B957" s="94"/>
      <c r="C957" s="94"/>
      <c r="D957" s="94"/>
      <c r="E957" s="94"/>
      <c r="F957" s="95"/>
      <c r="H957" s="95"/>
      <c r="I957" s="94"/>
    </row>
    <row r="958" spans="1:9" x14ac:dyDescent="0.25">
      <c r="A958" s="93"/>
      <c r="B958" s="94"/>
      <c r="C958" s="94"/>
      <c r="D958" s="94"/>
      <c r="E958" s="94"/>
      <c r="F958" s="95"/>
      <c r="H958" s="95"/>
      <c r="I958" s="94"/>
    </row>
    <row r="959" spans="1:9" x14ac:dyDescent="0.25">
      <c r="A959" s="93"/>
      <c r="B959" s="94"/>
      <c r="C959" s="94"/>
      <c r="D959" s="94"/>
      <c r="E959" s="94"/>
      <c r="F959" s="95"/>
      <c r="H959" s="95"/>
      <c r="I959" s="94"/>
    </row>
    <row r="960" spans="1:9" x14ac:dyDescent="0.25">
      <c r="A960" s="93"/>
      <c r="B960" s="94"/>
      <c r="C960" s="94"/>
      <c r="D960" s="94"/>
      <c r="E960" s="94"/>
      <c r="F960" s="95"/>
      <c r="H960" s="95"/>
      <c r="I960" s="94"/>
    </row>
    <row r="961" spans="1:9" x14ac:dyDescent="0.25">
      <c r="A961" s="93"/>
      <c r="B961" s="94"/>
      <c r="C961" s="94"/>
      <c r="D961" s="94"/>
      <c r="E961" s="94"/>
      <c r="F961" s="95"/>
      <c r="H961" s="95"/>
      <c r="I961" s="94"/>
    </row>
    <row r="962" spans="1:9" x14ac:dyDescent="0.25">
      <c r="A962" s="93"/>
      <c r="B962" s="94"/>
      <c r="C962" s="94"/>
      <c r="D962" s="94"/>
      <c r="E962" s="94"/>
      <c r="F962" s="95"/>
      <c r="H962" s="95"/>
      <c r="I962" s="94"/>
    </row>
    <row r="963" spans="1:9" x14ac:dyDescent="0.25">
      <c r="A963" s="93"/>
      <c r="B963" s="94"/>
      <c r="C963" s="94"/>
      <c r="D963" s="94"/>
      <c r="E963" s="94"/>
      <c r="F963" s="95"/>
      <c r="H963" s="95"/>
      <c r="I963" s="94"/>
    </row>
    <row r="964" spans="1:9" x14ac:dyDescent="0.25">
      <c r="A964" s="93"/>
      <c r="B964" s="94"/>
      <c r="C964" s="94"/>
      <c r="D964" s="94"/>
      <c r="E964" s="94"/>
      <c r="F964" s="95"/>
      <c r="H964" s="95"/>
      <c r="I964" s="94"/>
    </row>
    <row r="965" spans="1:9" x14ac:dyDescent="0.25">
      <c r="A965" s="93"/>
      <c r="B965" s="94"/>
      <c r="C965" s="94"/>
      <c r="D965" s="94"/>
      <c r="E965" s="94"/>
      <c r="F965" s="95"/>
      <c r="H965" s="95"/>
      <c r="I965" s="94"/>
    </row>
    <row r="966" spans="1:9" x14ac:dyDescent="0.25">
      <c r="A966" s="93"/>
      <c r="B966" s="94"/>
      <c r="C966" s="94"/>
      <c r="D966" s="94"/>
      <c r="E966" s="94"/>
      <c r="F966" s="95"/>
      <c r="H966" s="95"/>
      <c r="I966" s="94"/>
    </row>
    <row r="967" spans="1:9" x14ac:dyDescent="0.25">
      <c r="A967" s="93"/>
      <c r="B967" s="94"/>
      <c r="C967" s="94"/>
      <c r="D967" s="94"/>
      <c r="E967" s="94"/>
      <c r="F967" s="95"/>
      <c r="H967" s="95"/>
      <c r="I967" s="94"/>
    </row>
    <row r="968" spans="1:9" x14ac:dyDescent="0.25">
      <c r="A968" s="93"/>
      <c r="B968" s="94"/>
      <c r="C968" s="94"/>
      <c r="D968" s="94"/>
      <c r="E968" s="94"/>
      <c r="F968" s="95"/>
      <c r="H968" s="95"/>
      <c r="I968" s="94"/>
    </row>
    <row r="969" spans="1:9" x14ac:dyDescent="0.25">
      <c r="A969" s="93"/>
      <c r="B969" s="94"/>
      <c r="C969" s="94"/>
      <c r="D969" s="94"/>
      <c r="E969" s="94"/>
      <c r="F969" s="95"/>
      <c r="H969" s="95"/>
      <c r="I969" s="94"/>
    </row>
    <row r="970" spans="1:9" x14ac:dyDescent="0.25">
      <c r="A970" s="93"/>
      <c r="B970" s="94"/>
      <c r="C970" s="94"/>
      <c r="D970" s="94"/>
      <c r="E970" s="94"/>
      <c r="F970" s="95"/>
      <c r="H970" s="95"/>
      <c r="I970" s="94"/>
    </row>
    <row r="971" spans="1:9" x14ac:dyDescent="0.25">
      <c r="A971" s="93"/>
      <c r="B971" s="94"/>
      <c r="C971" s="94"/>
      <c r="D971" s="94"/>
      <c r="E971" s="94"/>
      <c r="F971" s="95"/>
      <c r="H971" s="95"/>
      <c r="I971" s="94"/>
    </row>
    <row r="972" spans="1:9" x14ac:dyDescent="0.25">
      <c r="A972" s="93"/>
      <c r="B972" s="94"/>
      <c r="C972" s="94"/>
      <c r="D972" s="94"/>
      <c r="E972" s="94"/>
      <c r="F972" s="95"/>
      <c r="H972" s="95"/>
      <c r="I972" s="94"/>
    </row>
    <row r="973" spans="1:9" x14ac:dyDescent="0.25">
      <c r="A973" s="93"/>
      <c r="B973" s="94"/>
      <c r="C973" s="94"/>
      <c r="D973" s="94"/>
      <c r="E973" s="94"/>
      <c r="F973" s="95"/>
      <c r="H973" s="95"/>
      <c r="I973" s="94"/>
    </row>
    <row r="974" spans="1:9" x14ac:dyDescent="0.25">
      <c r="A974" s="93"/>
      <c r="B974" s="94"/>
      <c r="C974" s="94"/>
      <c r="D974" s="94"/>
      <c r="E974" s="94"/>
      <c r="F974" s="95"/>
      <c r="H974" s="95"/>
      <c r="I974" s="94"/>
    </row>
    <row r="975" spans="1:9" x14ac:dyDescent="0.25">
      <c r="A975" s="93"/>
      <c r="B975" s="94"/>
      <c r="C975" s="94"/>
      <c r="D975" s="94"/>
      <c r="E975" s="94"/>
      <c r="F975" s="95"/>
      <c r="H975" s="95"/>
      <c r="I975" s="94"/>
    </row>
    <row r="976" spans="1:9" x14ac:dyDescent="0.25">
      <c r="A976" s="93"/>
      <c r="B976" s="94"/>
      <c r="C976" s="94"/>
      <c r="D976" s="94"/>
      <c r="E976" s="94"/>
      <c r="F976" s="95"/>
      <c r="H976" s="95"/>
      <c r="I976" s="94"/>
    </row>
    <row r="977" spans="1:9" x14ac:dyDescent="0.25">
      <c r="A977" s="93"/>
      <c r="B977" s="94"/>
      <c r="C977" s="94"/>
      <c r="D977" s="94"/>
      <c r="E977" s="94"/>
      <c r="F977" s="95"/>
      <c r="H977" s="95"/>
      <c r="I977" s="94"/>
    </row>
    <row r="978" spans="1:9" x14ac:dyDescent="0.25">
      <c r="A978" s="93"/>
      <c r="B978" s="94"/>
      <c r="C978" s="94"/>
      <c r="D978" s="94"/>
      <c r="E978" s="94"/>
      <c r="F978" s="95"/>
      <c r="H978" s="95"/>
      <c r="I978" s="94"/>
    </row>
    <row r="979" spans="1:9" x14ac:dyDescent="0.25">
      <c r="A979" s="93"/>
      <c r="B979" s="94"/>
      <c r="C979" s="94"/>
      <c r="D979" s="94"/>
      <c r="E979" s="94"/>
      <c r="F979" s="95"/>
      <c r="H979" s="95"/>
      <c r="I979" s="94"/>
    </row>
    <row r="980" spans="1:9" x14ac:dyDescent="0.25">
      <c r="A980" s="93"/>
      <c r="B980" s="94"/>
      <c r="C980" s="94"/>
      <c r="D980" s="94"/>
      <c r="E980" s="94"/>
      <c r="F980" s="95"/>
      <c r="H980" s="95"/>
      <c r="I980" s="94"/>
    </row>
    <row r="981" spans="1:9" x14ac:dyDescent="0.25">
      <c r="A981" s="93"/>
      <c r="B981" s="94"/>
      <c r="C981" s="94"/>
      <c r="D981" s="94"/>
      <c r="E981" s="94"/>
      <c r="F981" s="95"/>
      <c r="H981" s="95"/>
      <c r="I981" s="94"/>
    </row>
    <row r="982" spans="1:9" x14ac:dyDescent="0.25">
      <c r="A982" s="93"/>
      <c r="B982" s="94"/>
      <c r="C982" s="94"/>
      <c r="D982" s="94"/>
      <c r="E982" s="94"/>
      <c r="F982" s="95"/>
      <c r="H982" s="95"/>
      <c r="I982" s="94"/>
    </row>
    <row r="983" spans="1:9" x14ac:dyDescent="0.25">
      <c r="A983" s="93"/>
      <c r="B983" s="94"/>
      <c r="C983" s="94"/>
      <c r="D983" s="94"/>
      <c r="E983" s="94"/>
      <c r="F983" s="95"/>
      <c r="H983" s="95"/>
      <c r="I983" s="94"/>
    </row>
    <row r="984" spans="1:9" x14ac:dyDescent="0.25">
      <c r="A984" s="93"/>
      <c r="B984" s="94"/>
      <c r="C984" s="94"/>
      <c r="D984" s="94"/>
      <c r="E984" s="94"/>
      <c r="F984" s="95"/>
      <c r="H984" s="95"/>
      <c r="I984" s="94"/>
    </row>
    <row r="985" spans="1:9" x14ac:dyDescent="0.25">
      <c r="A985" s="93"/>
      <c r="B985" s="94"/>
      <c r="C985" s="94"/>
      <c r="D985" s="94"/>
      <c r="E985" s="94"/>
      <c r="F985" s="95"/>
      <c r="H985" s="95"/>
      <c r="I985" s="94"/>
    </row>
    <row r="986" spans="1:9" x14ac:dyDescent="0.25">
      <c r="A986" s="93"/>
      <c r="B986" s="94"/>
      <c r="C986" s="94"/>
      <c r="D986" s="94"/>
      <c r="E986" s="94"/>
      <c r="F986" s="95"/>
      <c r="H986" s="95"/>
      <c r="I986" s="94"/>
    </row>
    <row r="987" spans="1:9" x14ac:dyDescent="0.25">
      <c r="A987" s="93"/>
      <c r="B987" s="94"/>
      <c r="C987" s="94"/>
      <c r="D987" s="94"/>
      <c r="E987" s="94"/>
      <c r="F987" s="95"/>
      <c r="H987" s="95"/>
      <c r="I987" s="94"/>
    </row>
    <row r="988" spans="1:9" x14ac:dyDescent="0.25">
      <c r="A988" s="93"/>
      <c r="B988" s="94"/>
      <c r="C988" s="94"/>
      <c r="D988" s="94"/>
      <c r="E988" s="94"/>
      <c r="F988" s="95"/>
      <c r="H988" s="95"/>
      <c r="I988" s="94"/>
    </row>
    <row r="989" spans="1:9" x14ac:dyDescent="0.25">
      <c r="A989" s="93"/>
      <c r="B989" s="94"/>
      <c r="C989" s="94"/>
      <c r="D989" s="94"/>
      <c r="E989" s="94"/>
      <c r="F989" s="95"/>
      <c r="H989" s="95"/>
      <c r="I989" s="94"/>
    </row>
    <row r="990" spans="1:9" x14ac:dyDescent="0.25">
      <c r="A990" s="93"/>
      <c r="B990" s="94"/>
      <c r="C990" s="94"/>
      <c r="D990" s="94"/>
      <c r="E990" s="94"/>
      <c r="F990" s="95"/>
      <c r="H990" s="95"/>
      <c r="I990" s="94"/>
    </row>
    <row r="991" spans="1:9" x14ac:dyDescent="0.25">
      <c r="A991" s="93"/>
      <c r="B991" s="94"/>
      <c r="C991" s="94"/>
      <c r="D991" s="94"/>
      <c r="E991" s="94"/>
      <c r="F991" s="95"/>
      <c r="H991" s="95"/>
      <c r="I991" s="94"/>
    </row>
    <row r="992" spans="1:9" x14ac:dyDescent="0.25">
      <c r="A992" s="93"/>
      <c r="B992" s="94"/>
      <c r="C992" s="94"/>
      <c r="D992" s="94"/>
      <c r="E992" s="94"/>
      <c r="F992" s="95"/>
      <c r="H992" s="95"/>
      <c r="I992" s="94"/>
    </row>
    <row r="993" spans="1:9" x14ac:dyDescent="0.25">
      <c r="A993" s="93"/>
      <c r="B993" s="94"/>
      <c r="C993" s="94"/>
      <c r="D993" s="94"/>
      <c r="E993" s="94"/>
      <c r="F993" s="95"/>
      <c r="H993" s="95"/>
      <c r="I993" s="94"/>
    </row>
    <row r="994" spans="1:9" x14ac:dyDescent="0.25">
      <c r="A994" s="93"/>
      <c r="B994" s="94"/>
      <c r="C994" s="94"/>
      <c r="D994" s="94"/>
      <c r="E994" s="94"/>
      <c r="F994" s="95"/>
      <c r="H994" s="95"/>
      <c r="I994" s="94"/>
    </row>
    <row r="995" spans="1:9" x14ac:dyDescent="0.25">
      <c r="A995" s="93"/>
      <c r="B995" s="94"/>
      <c r="C995" s="94"/>
      <c r="D995" s="94"/>
      <c r="E995" s="94"/>
      <c r="F995" s="95"/>
      <c r="H995" s="95"/>
      <c r="I995" s="94"/>
    </row>
    <row r="996" spans="1:9" x14ac:dyDescent="0.25">
      <c r="A996" s="93"/>
      <c r="B996" s="94"/>
      <c r="C996" s="94"/>
      <c r="D996" s="94"/>
      <c r="E996" s="94"/>
      <c r="F996" s="95"/>
      <c r="H996" s="95"/>
      <c r="I996" s="94"/>
    </row>
    <row r="997" spans="1:9" x14ac:dyDescent="0.25">
      <c r="A997" s="93"/>
      <c r="B997" s="94"/>
      <c r="C997" s="94"/>
      <c r="D997" s="94"/>
      <c r="E997" s="94"/>
      <c r="F997" s="95"/>
      <c r="H997" s="95"/>
      <c r="I997" s="94"/>
    </row>
    <row r="998" spans="1:9" x14ac:dyDescent="0.25">
      <c r="A998" s="93"/>
      <c r="B998" s="94"/>
      <c r="C998" s="94"/>
      <c r="D998" s="94"/>
      <c r="E998" s="94"/>
      <c r="F998" s="95"/>
      <c r="H998" s="95"/>
      <c r="I998" s="94"/>
    </row>
    <row r="999" spans="1:9" x14ac:dyDescent="0.25">
      <c r="A999" s="93"/>
      <c r="B999" s="94"/>
      <c r="C999" s="94"/>
      <c r="D999" s="94"/>
      <c r="E999" s="94"/>
      <c r="F999" s="95"/>
      <c r="H999" s="95"/>
      <c r="I999" s="94"/>
    </row>
    <row r="1000" spans="1:9" x14ac:dyDescent="0.25">
      <c r="A1000" s="93"/>
      <c r="B1000" s="94"/>
      <c r="C1000" s="94"/>
      <c r="D1000" s="94"/>
      <c r="E1000" s="94"/>
      <c r="F1000" s="95"/>
      <c r="H1000" s="95"/>
      <c r="I1000" s="94"/>
    </row>
    <row r="1001" spans="1:9" x14ac:dyDescent="0.25">
      <c r="A1001" s="93"/>
      <c r="B1001" s="94"/>
      <c r="C1001" s="94"/>
      <c r="D1001" s="94"/>
      <c r="E1001" s="94"/>
      <c r="F1001" s="95"/>
      <c r="H1001" s="95"/>
      <c r="I1001" s="94"/>
    </row>
    <row r="1002" spans="1:9" x14ac:dyDescent="0.25">
      <c r="A1002" s="93"/>
      <c r="B1002" s="94"/>
      <c r="C1002" s="94"/>
      <c r="D1002" s="94"/>
      <c r="E1002" s="94"/>
      <c r="F1002" s="95"/>
      <c r="H1002" s="95"/>
      <c r="I1002" s="94"/>
    </row>
    <row r="1003" spans="1:9" x14ac:dyDescent="0.25">
      <c r="A1003" s="93"/>
      <c r="B1003" s="94"/>
      <c r="C1003" s="94"/>
      <c r="D1003" s="94"/>
      <c r="E1003" s="94"/>
      <c r="F1003" s="95"/>
      <c r="H1003" s="95"/>
      <c r="I1003" s="94"/>
    </row>
    <row r="1004" spans="1:9" x14ac:dyDescent="0.25">
      <c r="A1004" s="93"/>
      <c r="B1004" s="94"/>
      <c r="C1004" s="94"/>
      <c r="D1004" s="94"/>
      <c r="E1004" s="94"/>
      <c r="F1004" s="95"/>
      <c r="H1004" s="95"/>
      <c r="I1004" s="94"/>
    </row>
    <row r="1005" spans="1:9" x14ac:dyDescent="0.25">
      <c r="A1005" s="93"/>
      <c r="B1005" s="94"/>
      <c r="C1005" s="94"/>
      <c r="D1005" s="94"/>
      <c r="E1005" s="94"/>
      <c r="F1005" s="95"/>
      <c r="H1005" s="95"/>
      <c r="I1005" s="94"/>
    </row>
    <row r="1006" spans="1:9" x14ac:dyDescent="0.25">
      <c r="A1006" s="93"/>
      <c r="B1006" s="94"/>
      <c r="C1006" s="94"/>
      <c r="D1006" s="94"/>
      <c r="E1006" s="94"/>
      <c r="F1006" s="95"/>
      <c r="H1006" s="95"/>
      <c r="I1006" s="94"/>
    </row>
    <row r="1007" spans="1:9" x14ac:dyDescent="0.25">
      <c r="A1007" s="93"/>
      <c r="B1007" s="94"/>
      <c r="C1007" s="94"/>
      <c r="D1007" s="94"/>
      <c r="E1007" s="94"/>
      <c r="F1007" s="95"/>
      <c r="H1007" s="95"/>
      <c r="I1007" s="94"/>
    </row>
    <row r="1008" spans="1:9" x14ac:dyDescent="0.25">
      <c r="A1008" s="93"/>
      <c r="B1008" s="94"/>
      <c r="C1008" s="94"/>
      <c r="D1008" s="94"/>
      <c r="E1008" s="94"/>
      <c r="F1008" s="95"/>
      <c r="H1008" s="95"/>
      <c r="I1008" s="94"/>
    </row>
    <row r="1009" spans="1:9" x14ac:dyDescent="0.25">
      <c r="A1009" s="93"/>
      <c r="B1009" s="94"/>
      <c r="C1009" s="94"/>
      <c r="D1009" s="94"/>
      <c r="E1009" s="94"/>
      <c r="F1009" s="95"/>
      <c r="H1009" s="95"/>
      <c r="I1009" s="94"/>
    </row>
    <row r="1010" spans="1:9" x14ac:dyDescent="0.25">
      <c r="A1010" s="93"/>
      <c r="B1010" s="94"/>
      <c r="C1010" s="94"/>
      <c r="D1010" s="94"/>
      <c r="E1010" s="94"/>
      <c r="F1010" s="95"/>
      <c r="H1010" s="95"/>
      <c r="I1010" s="94"/>
    </row>
    <row r="1011" spans="1:9" x14ac:dyDescent="0.25">
      <c r="A1011" s="93"/>
      <c r="B1011" s="94"/>
      <c r="C1011" s="94"/>
      <c r="D1011" s="94"/>
      <c r="E1011" s="94"/>
      <c r="F1011" s="95"/>
      <c r="H1011" s="95"/>
      <c r="I1011" s="94"/>
    </row>
    <row r="1012" spans="1:9" x14ac:dyDescent="0.25">
      <c r="A1012" s="93"/>
      <c r="B1012" s="94"/>
      <c r="C1012" s="94"/>
      <c r="D1012" s="94"/>
      <c r="E1012" s="94"/>
      <c r="F1012" s="95"/>
      <c r="H1012" s="95"/>
      <c r="I1012" s="94"/>
    </row>
    <row r="1013" spans="1:9" x14ac:dyDescent="0.25">
      <c r="A1013" s="93"/>
      <c r="B1013" s="94"/>
      <c r="C1013" s="94"/>
      <c r="D1013" s="94"/>
      <c r="E1013" s="94"/>
      <c r="F1013" s="95"/>
      <c r="H1013" s="95"/>
      <c r="I1013" s="94"/>
    </row>
    <row r="1014" spans="1:9" x14ac:dyDescent="0.25">
      <c r="A1014" s="93"/>
      <c r="B1014" s="94"/>
      <c r="C1014" s="94"/>
      <c r="D1014" s="94"/>
      <c r="E1014" s="94"/>
      <c r="F1014" s="95"/>
      <c r="H1014" s="95"/>
      <c r="I1014" s="94"/>
    </row>
    <row r="1015" spans="1:9" x14ac:dyDescent="0.25">
      <c r="A1015" s="93"/>
      <c r="B1015" s="94"/>
      <c r="C1015" s="94"/>
      <c r="D1015" s="94"/>
      <c r="E1015" s="94"/>
      <c r="F1015" s="95"/>
      <c r="H1015" s="95"/>
      <c r="I1015" s="94"/>
    </row>
    <row r="1016" spans="1:9" x14ac:dyDescent="0.25">
      <c r="A1016" s="93"/>
      <c r="B1016" s="94"/>
      <c r="C1016" s="94"/>
      <c r="D1016" s="94"/>
      <c r="E1016" s="94"/>
      <c r="F1016" s="95"/>
      <c r="H1016" s="95"/>
      <c r="I1016" s="94"/>
    </row>
    <row r="1017" spans="1:9" x14ac:dyDescent="0.25">
      <c r="A1017" s="93"/>
      <c r="B1017" s="94"/>
      <c r="C1017" s="94"/>
      <c r="D1017" s="94"/>
      <c r="E1017" s="94"/>
      <c r="F1017" s="95"/>
      <c r="H1017" s="95"/>
      <c r="I1017" s="94"/>
    </row>
    <row r="1018" spans="1:9" x14ac:dyDescent="0.25">
      <c r="A1018" s="93"/>
      <c r="B1018" s="94"/>
      <c r="C1018" s="94"/>
      <c r="D1018" s="94"/>
      <c r="E1018" s="94"/>
      <c r="F1018" s="95"/>
      <c r="H1018" s="95"/>
      <c r="I1018" s="94"/>
    </row>
    <row r="1019" spans="1:9" x14ac:dyDescent="0.25">
      <c r="A1019" s="93"/>
      <c r="B1019" s="94"/>
      <c r="C1019" s="94"/>
      <c r="D1019" s="94"/>
      <c r="E1019" s="94"/>
      <c r="F1019" s="95"/>
      <c r="H1019" s="95"/>
      <c r="I1019" s="94"/>
    </row>
    <row r="1020" spans="1:9" x14ac:dyDescent="0.25">
      <c r="A1020" s="93"/>
      <c r="B1020" s="94"/>
      <c r="C1020" s="94"/>
      <c r="D1020" s="94"/>
      <c r="E1020" s="94"/>
      <c r="F1020" s="95"/>
      <c r="H1020" s="95"/>
      <c r="I1020" s="94"/>
    </row>
    <row r="1021" spans="1:9" x14ac:dyDescent="0.25">
      <c r="A1021" s="93"/>
      <c r="B1021" s="94"/>
      <c r="C1021" s="94"/>
      <c r="D1021" s="94"/>
      <c r="E1021" s="94"/>
      <c r="F1021" s="95"/>
      <c r="H1021" s="95"/>
      <c r="I1021" s="94"/>
    </row>
    <row r="1022" spans="1:9" x14ac:dyDescent="0.25">
      <c r="A1022" s="93"/>
      <c r="B1022" s="94"/>
      <c r="C1022" s="94"/>
      <c r="D1022" s="94"/>
      <c r="E1022" s="94"/>
      <c r="F1022" s="95"/>
      <c r="H1022" s="95"/>
      <c r="I1022" s="94"/>
    </row>
    <row r="1023" spans="1:9" x14ac:dyDescent="0.25">
      <c r="A1023" s="93"/>
      <c r="B1023" s="94"/>
      <c r="C1023" s="94"/>
      <c r="D1023" s="94"/>
      <c r="E1023" s="94"/>
      <c r="F1023" s="95"/>
      <c r="H1023" s="95"/>
      <c r="I1023" s="94"/>
    </row>
    <row r="1024" spans="1:9" x14ac:dyDescent="0.25">
      <c r="A1024" s="93"/>
      <c r="B1024" s="94"/>
      <c r="C1024" s="94"/>
      <c r="D1024" s="94"/>
      <c r="E1024" s="94"/>
      <c r="F1024" s="95"/>
      <c r="H1024" s="95"/>
      <c r="I1024" s="94"/>
    </row>
    <row r="1025" spans="1:9" x14ac:dyDescent="0.25">
      <c r="A1025" s="93"/>
      <c r="B1025" s="94"/>
      <c r="C1025" s="94"/>
      <c r="D1025" s="94"/>
      <c r="E1025" s="94"/>
      <c r="F1025" s="95"/>
      <c r="H1025" s="95"/>
      <c r="I1025" s="94"/>
    </row>
    <row r="1026" spans="1:9" x14ac:dyDescent="0.25">
      <c r="A1026" s="93"/>
      <c r="B1026" s="94"/>
      <c r="C1026" s="94"/>
      <c r="D1026" s="94"/>
      <c r="E1026" s="94"/>
      <c r="F1026" s="95"/>
      <c r="H1026" s="95"/>
      <c r="I1026" s="94"/>
    </row>
    <row r="1027" spans="1:9" x14ac:dyDescent="0.25">
      <c r="A1027" s="93"/>
      <c r="B1027" s="94"/>
      <c r="C1027" s="94"/>
      <c r="D1027" s="94"/>
      <c r="E1027" s="94"/>
      <c r="F1027" s="95"/>
      <c r="H1027" s="95"/>
      <c r="I1027" s="94"/>
    </row>
    <row r="1028" spans="1:9" x14ac:dyDescent="0.25">
      <c r="A1028" s="93"/>
      <c r="B1028" s="94"/>
      <c r="C1028" s="94"/>
      <c r="D1028" s="94"/>
      <c r="E1028" s="94"/>
      <c r="F1028" s="95"/>
      <c r="H1028" s="95"/>
      <c r="I1028" s="94"/>
    </row>
    <row r="1029" spans="1:9" x14ac:dyDescent="0.25">
      <c r="A1029" s="93"/>
      <c r="B1029" s="94"/>
      <c r="C1029" s="94"/>
      <c r="D1029" s="94"/>
      <c r="E1029" s="94"/>
      <c r="F1029" s="95"/>
      <c r="H1029" s="95"/>
      <c r="I1029" s="94"/>
    </row>
    <row r="1030" spans="1:9" x14ac:dyDescent="0.25">
      <c r="A1030" s="93"/>
      <c r="B1030" s="94"/>
      <c r="C1030" s="94"/>
      <c r="D1030" s="94"/>
      <c r="E1030" s="94"/>
      <c r="F1030" s="95"/>
      <c r="H1030" s="95"/>
      <c r="I1030" s="94"/>
    </row>
    <row r="1031" spans="1:9" x14ac:dyDescent="0.25">
      <c r="A1031" s="93"/>
      <c r="B1031" s="94"/>
      <c r="C1031" s="94"/>
      <c r="D1031" s="94"/>
      <c r="E1031" s="94"/>
      <c r="F1031" s="95"/>
      <c r="H1031" s="95"/>
      <c r="I1031" s="94"/>
    </row>
    <row r="1032" spans="1:9" x14ac:dyDescent="0.25">
      <c r="A1032" s="93"/>
      <c r="B1032" s="94"/>
      <c r="C1032" s="94"/>
      <c r="D1032" s="94"/>
      <c r="E1032" s="94"/>
      <c r="F1032" s="95"/>
      <c r="H1032" s="95"/>
      <c r="I1032" s="94"/>
    </row>
    <row r="1033" spans="1:9" x14ac:dyDescent="0.25">
      <c r="A1033" s="93"/>
      <c r="B1033" s="94"/>
      <c r="C1033" s="94"/>
      <c r="D1033" s="94"/>
      <c r="E1033" s="94"/>
      <c r="F1033" s="95"/>
      <c r="H1033" s="95"/>
      <c r="I1033" s="94"/>
    </row>
    <row r="1034" spans="1:9" x14ac:dyDescent="0.25">
      <c r="A1034" s="93"/>
      <c r="B1034" s="94"/>
      <c r="C1034" s="94"/>
      <c r="D1034" s="94"/>
      <c r="E1034" s="94"/>
      <c r="F1034" s="95"/>
      <c r="H1034" s="95"/>
      <c r="I1034" s="94"/>
    </row>
    <row r="1035" spans="1:9" x14ac:dyDescent="0.25">
      <c r="A1035" s="93"/>
      <c r="B1035" s="94"/>
      <c r="C1035" s="94"/>
      <c r="D1035" s="94"/>
      <c r="E1035" s="94"/>
      <c r="F1035" s="95"/>
      <c r="H1035" s="95"/>
      <c r="I1035" s="94"/>
    </row>
    <row r="1036" spans="1:9" x14ac:dyDescent="0.25">
      <c r="A1036" s="93"/>
      <c r="B1036" s="94"/>
      <c r="C1036" s="94"/>
      <c r="D1036" s="94"/>
      <c r="E1036" s="94"/>
      <c r="F1036" s="95"/>
      <c r="H1036" s="95"/>
      <c r="I1036" s="94"/>
    </row>
    <row r="1037" spans="1:9" x14ac:dyDescent="0.25">
      <c r="A1037" s="93"/>
      <c r="B1037" s="94"/>
      <c r="C1037" s="94"/>
      <c r="D1037" s="94"/>
      <c r="E1037" s="94"/>
      <c r="F1037" s="95"/>
      <c r="H1037" s="95"/>
      <c r="I1037" s="94"/>
    </row>
    <row r="1038" spans="1:9" x14ac:dyDescent="0.25">
      <c r="A1038" s="93"/>
      <c r="B1038" s="94"/>
      <c r="C1038" s="94"/>
      <c r="D1038" s="94"/>
      <c r="E1038" s="94"/>
      <c r="F1038" s="95"/>
      <c r="H1038" s="95"/>
      <c r="I1038" s="94"/>
    </row>
    <row r="1039" spans="1:9" x14ac:dyDescent="0.25">
      <c r="A1039" s="93"/>
      <c r="B1039" s="94"/>
      <c r="C1039" s="94"/>
      <c r="D1039" s="94"/>
      <c r="E1039" s="94"/>
      <c r="F1039" s="95"/>
      <c r="H1039" s="95"/>
      <c r="I1039" s="94"/>
    </row>
    <row r="1040" spans="1:9" x14ac:dyDescent="0.25">
      <c r="A1040" s="93"/>
      <c r="B1040" s="94"/>
      <c r="C1040" s="94"/>
      <c r="D1040" s="94"/>
      <c r="E1040" s="94"/>
      <c r="F1040" s="95"/>
      <c r="H1040" s="95"/>
      <c r="I1040" s="94"/>
    </row>
    <row r="1041" spans="1:9" x14ac:dyDescent="0.25">
      <c r="A1041" s="93"/>
      <c r="B1041" s="94"/>
      <c r="C1041" s="94"/>
      <c r="D1041" s="94"/>
      <c r="E1041" s="94"/>
      <c r="F1041" s="95"/>
      <c r="H1041" s="95"/>
      <c r="I1041" s="94"/>
    </row>
    <row r="1042" spans="1:9" x14ac:dyDescent="0.25">
      <c r="A1042" s="93"/>
      <c r="B1042" s="94"/>
      <c r="C1042" s="94"/>
      <c r="D1042" s="94"/>
      <c r="E1042" s="94"/>
      <c r="F1042" s="95"/>
      <c r="H1042" s="95"/>
      <c r="I1042" s="94"/>
    </row>
    <row r="1043" spans="1:9" x14ac:dyDescent="0.25">
      <c r="A1043" s="93"/>
      <c r="B1043" s="94"/>
      <c r="C1043" s="94"/>
      <c r="D1043" s="94"/>
      <c r="E1043" s="94"/>
      <c r="F1043" s="95"/>
      <c r="H1043" s="95"/>
      <c r="I1043" s="94"/>
    </row>
    <row r="1044" spans="1:9" x14ac:dyDescent="0.25">
      <c r="A1044" s="93"/>
      <c r="B1044" s="94"/>
      <c r="C1044" s="94"/>
      <c r="D1044" s="94"/>
      <c r="E1044" s="94"/>
      <c r="F1044" s="95"/>
      <c r="H1044" s="95"/>
      <c r="I1044" s="94"/>
    </row>
    <row r="1045" spans="1:9" x14ac:dyDescent="0.25">
      <c r="A1045" s="93"/>
      <c r="B1045" s="94"/>
      <c r="C1045" s="94"/>
      <c r="D1045" s="94"/>
      <c r="E1045" s="94"/>
      <c r="F1045" s="95"/>
      <c r="H1045" s="95"/>
      <c r="I1045" s="94"/>
    </row>
    <row r="1046" spans="1:9" x14ac:dyDescent="0.25">
      <c r="A1046" s="93"/>
      <c r="B1046" s="94"/>
      <c r="C1046" s="94"/>
      <c r="D1046" s="94"/>
      <c r="E1046" s="94"/>
      <c r="F1046" s="95"/>
      <c r="H1046" s="95"/>
      <c r="I1046" s="94"/>
    </row>
    <row r="1047" spans="1:9" x14ac:dyDescent="0.25">
      <c r="A1047" s="93"/>
      <c r="B1047" s="94"/>
      <c r="C1047" s="94"/>
      <c r="D1047" s="94"/>
      <c r="E1047" s="94"/>
      <c r="F1047" s="95"/>
      <c r="H1047" s="95"/>
      <c r="I1047" s="94"/>
    </row>
    <row r="1048" spans="1:9" x14ac:dyDescent="0.25">
      <c r="A1048" s="93"/>
      <c r="B1048" s="94"/>
      <c r="C1048" s="94"/>
      <c r="D1048" s="94"/>
      <c r="E1048" s="94"/>
      <c r="F1048" s="95"/>
      <c r="H1048" s="95"/>
      <c r="I1048" s="94"/>
    </row>
    <row r="1049" spans="1:9" x14ac:dyDescent="0.25">
      <c r="A1049" s="93"/>
      <c r="B1049" s="94"/>
      <c r="C1049" s="94"/>
      <c r="D1049" s="94"/>
      <c r="E1049" s="94"/>
      <c r="F1049" s="95"/>
      <c r="H1049" s="95"/>
      <c r="I1049" s="94"/>
    </row>
    <row r="1050" spans="1:9" x14ac:dyDescent="0.25">
      <c r="A1050" s="93"/>
      <c r="B1050" s="94"/>
      <c r="C1050" s="94"/>
      <c r="D1050" s="94"/>
      <c r="E1050" s="94"/>
      <c r="F1050" s="95"/>
      <c r="H1050" s="95"/>
      <c r="I1050" s="94"/>
    </row>
    <row r="1051" spans="1:9" x14ac:dyDescent="0.25">
      <c r="A1051" s="93"/>
      <c r="B1051" s="94"/>
      <c r="C1051" s="94"/>
      <c r="D1051" s="94"/>
      <c r="E1051" s="94"/>
      <c r="F1051" s="95"/>
      <c r="H1051" s="95"/>
      <c r="I1051" s="94"/>
    </row>
    <row r="1052" spans="1:9" x14ac:dyDescent="0.25">
      <c r="A1052" s="93"/>
      <c r="B1052" s="94"/>
      <c r="C1052" s="94"/>
      <c r="D1052" s="94"/>
      <c r="E1052" s="94"/>
      <c r="F1052" s="95"/>
      <c r="H1052" s="95"/>
      <c r="I1052" s="94"/>
    </row>
    <row r="1053" spans="1:9" x14ac:dyDescent="0.25">
      <c r="A1053" s="93"/>
      <c r="B1053" s="94"/>
      <c r="C1053" s="94"/>
      <c r="D1053" s="94"/>
      <c r="E1053" s="94"/>
      <c r="F1053" s="95"/>
      <c r="H1053" s="95"/>
      <c r="I1053" s="94"/>
    </row>
    <row r="1054" spans="1:9" x14ac:dyDescent="0.25">
      <c r="A1054" s="93"/>
      <c r="B1054" s="94"/>
      <c r="C1054" s="94"/>
      <c r="D1054" s="94"/>
      <c r="E1054" s="94"/>
      <c r="F1054" s="95"/>
      <c r="H1054" s="95"/>
      <c r="I1054" s="94"/>
    </row>
    <row r="1055" spans="1:9" x14ac:dyDescent="0.25">
      <c r="A1055" s="93"/>
      <c r="B1055" s="94"/>
      <c r="C1055" s="94"/>
      <c r="D1055" s="94"/>
      <c r="E1055" s="94"/>
      <c r="F1055" s="95"/>
      <c r="H1055" s="95"/>
      <c r="I1055" s="94"/>
    </row>
    <row r="1056" spans="1:9" x14ac:dyDescent="0.25">
      <c r="A1056" s="93"/>
      <c r="B1056" s="94"/>
      <c r="C1056" s="94"/>
      <c r="D1056" s="94"/>
      <c r="E1056" s="94"/>
      <c r="F1056" s="95"/>
      <c r="H1056" s="95"/>
      <c r="I1056" s="94"/>
    </row>
    <row r="1057" spans="1:9" x14ac:dyDescent="0.25">
      <c r="A1057" s="93"/>
      <c r="B1057" s="94"/>
      <c r="C1057" s="94"/>
      <c r="D1057" s="94"/>
      <c r="E1057" s="94"/>
      <c r="F1057" s="95"/>
      <c r="H1057" s="95"/>
      <c r="I1057" s="94"/>
    </row>
    <row r="1058" spans="1:9" x14ac:dyDescent="0.25">
      <c r="A1058" s="93"/>
      <c r="B1058" s="94"/>
      <c r="C1058" s="94"/>
      <c r="D1058" s="94"/>
      <c r="E1058" s="94"/>
      <c r="F1058" s="95"/>
      <c r="H1058" s="95"/>
      <c r="I1058" s="94"/>
    </row>
    <row r="1059" spans="1:9" x14ac:dyDescent="0.25">
      <c r="A1059" s="93"/>
      <c r="B1059" s="94"/>
      <c r="C1059" s="94"/>
      <c r="D1059" s="94"/>
      <c r="E1059" s="94"/>
      <c r="F1059" s="95"/>
      <c r="H1059" s="95"/>
      <c r="I1059" s="94"/>
    </row>
    <row r="1060" spans="1:9" x14ac:dyDescent="0.25">
      <c r="A1060" s="93"/>
      <c r="B1060" s="94"/>
      <c r="C1060" s="94"/>
      <c r="D1060" s="94"/>
      <c r="E1060" s="94"/>
      <c r="F1060" s="95"/>
      <c r="H1060" s="95"/>
      <c r="I1060" s="94"/>
    </row>
    <row r="1061" spans="1:9" x14ac:dyDescent="0.25">
      <c r="A1061" s="93"/>
      <c r="B1061" s="94"/>
      <c r="C1061" s="94"/>
      <c r="D1061" s="94"/>
      <c r="E1061" s="94"/>
      <c r="F1061" s="95"/>
      <c r="H1061" s="95"/>
      <c r="I1061" s="94"/>
    </row>
    <row r="1062" spans="1:9" x14ac:dyDescent="0.25">
      <c r="A1062" s="93"/>
      <c r="B1062" s="94"/>
      <c r="C1062" s="94"/>
      <c r="D1062" s="94"/>
      <c r="E1062" s="94"/>
      <c r="F1062" s="95"/>
      <c r="H1062" s="95"/>
      <c r="I1062" s="94"/>
    </row>
    <row r="1063" spans="1:9" x14ac:dyDescent="0.25">
      <c r="A1063" s="93"/>
      <c r="B1063" s="94"/>
      <c r="C1063" s="94"/>
      <c r="D1063" s="94"/>
      <c r="E1063" s="94"/>
      <c r="F1063" s="95"/>
      <c r="H1063" s="95"/>
      <c r="I1063" s="94"/>
    </row>
    <row r="1064" spans="1:9" x14ac:dyDescent="0.25">
      <c r="A1064" s="93"/>
      <c r="B1064" s="94"/>
      <c r="C1064" s="94"/>
      <c r="D1064" s="94"/>
      <c r="E1064" s="94"/>
      <c r="F1064" s="95"/>
      <c r="H1064" s="95"/>
      <c r="I1064" s="94"/>
    </row>
    <row r="1065" spans="1:9" x14ac:dyDescent="0.25">
      <c r="A1065" s="93"/>
      <c r="B1065" s="94"/>
      <c r="C1065" s="94"/>
      <c r="D1065" s="94"/>
      <c r="E1065" s="94"/>
      <c r="F1065" s="95"/>
      <c r="H1065" s="95"/>
      <c r="I1065" s="94"/>
    </row>
    <row r="1066" spans="1:9" x14ac:dyDescent="0.25">
      <c r="A1066" s="93"/>
      <c r="B1066" s="94"/>
      <c r="C1066" s="94"/>
      <c r="D1066" s="94"/>
      <c r="E1066" s="94"/>
      <c r="F1066" s="95"/>
      <c r="H1066" s="95"/>
      <c r="I1066" s="94"/>
    </row>
    <row r="1067" spans="1:9" x14ac:dyDescent="0.25">
      <c r="A1067" s="93"/>
      <c r="B1067" s="94"/>
      <c r="C1067" s="94"/>
      <c r="D1067" s="94"/>
      <c r="E1067" s="94"/>
      <c r="F1067" s="95"/>
      <c r="H1067" s="95"/>
      <c r="I1067" s="94"/>
    </row>
    <row r="1068" spans="1:9" x14ac:dyDescent="0.25">
      <c r="A1068" s="93"/>
      <c r="B1068" s="94"/>
      <c r="C1068" s="94"/>
      <c r="D1068" s="94"/>
      <c r="E1068" s="94"/>
      <c r="F1068" s="95"/>
      <c r="H1068" s="95"/>
      <c r="I1068" s="94"/>
    </row>
    <row r="1069" spans="1:9" x14ac:dyDescent="0.25">
      <c r="A1069" s="93"/>
      <c r="B1069" s="94"/>
      <c r="C1069" s="94"/>
      <c r="D1069" s="94"/>
      <c r="E1069" s="94"/>
      <c r="F1069" s="95"/>
      <c r="H1069" s="95"/>
      <c r="I1069" s="94"/>
    </row>
    <row r="1070" spans="1:9" x14ac:dyDescent="0.25">
      <c r="A1070" s="93"/>
      <c r="B1070" s="94"/>
      <c r="C1070" s="94"/>
      <c r="D1070" s="94"/>
      <c r="E1070" s="94"/>
      <c r="F1070" s="95"/>
      <c r="H1070" s="95"/>
      <c r="I1070" s="94"/>
    </row>
    <row r="1071" spans="1:9" x14ac:dyDescent="0.25">
      <c r="A1071" s="93"/>
      <c r="B1071" s="94"/>
      <c r="C1071" s="94"/>
      <c r="D1071" s="94"/>
      <c r="E1071" s="94"/>
      <c r="F1071" s="95"/>
      <c r="H1071" s="95"/>
      <c r="I1071" s="94"/>
    </row>
    <row r="1072" spans="1:9" x14ac:dyDescent="0.25">
      <c r="A1072" s="93"/>
      <c r="B1072" s="94"/>
      <c r="C1072" s="94"/>
      <c r="D1072" s="94"/>
      <c r="E1072" s="94"/>
      <c r="F1072" s="95"/>
      <c r="H1072" s="95"/>
      <c r="I1072" s="94"/>
    </row>
    <row r="1073" spans="1:9" x14ac:dyDescent="0.25">
      <c r="A1073" s="93"/>
      <c r="B1073" s="94"/>
      <c r="C1073" s="94"/>
      <c r="D1073" s="94"/>
      <c r="E1073" s="94"/>
      <c r="F1073" s="95"/>
      <c r="H1073" s="95"/>
      <c r="I1073" s="94"/>
    </row>
    <row r="1074" spans="1:9" x14ac:dyDescent="0.25">
      <c r="A1074" s="93"/>
      <c r="B1074" s="94"/>
      <c r="C1074" s="94"/>
      <c r="D1074" s="94"/>
      <c r="E1074" s="94"/>
      <c r="F1074" s="95"/>
      <c r="H1074" s="95"/>
      <c r="I1074" s="94"/>
    </row>
    <row r="1075" spans="1:9" x14ac:dyDescent="0.25">
      <c r="A1075" s="93"/>
      <c r="B1075" s="94"/>
      <c r="C1075" s="94"/>
      <c r="D1075" s="94"/>
      <c r="E1075" s="94"/>
      <c r="F1075" s="95"/>
      <c r="H1075" s="95"/>
      <c r="I1075" s="94"/>
    </row>
    <row r="1076" spans="1:9" x14ac:dyDescent="0.25">
      <c r="A1076" s="93"/>
      <c r="B1076" s="94"/>
      <c r="C1076" s="94"/>
      <c r="D1076" s="94"/>
      <c r="E1076" s="94"/>
      <c r="F1076" s="95"/>
      <c r="H1076" s="95"/>
      <c r="I1076" s="94"/>
    </row>
    <row r="1077" spans="1:9" x14ac:dyDescent="0.25">
      <c r="A1077" s="93"/>
      <c r="B1077" s="94"/>
      <c r="C1077" s="94"/>
      <c r="D1077" s="94"/>
      <c r="E1077" s="94"/>
      <c r="F1077" s="95"/>
      <c r="H1077" s="95"/>
      <c r="I1077" s="94"/>
    </row>
    <row r="1078" spans="1:9" x14ac:dyDescent="0.25">
      <c r="A1078" s="93"/>
      <c r="B1078" s="94"/>
      <c r="C1078" s="94"/>
      <c r="D1078" s="94"/>
      <c r="E1078" s="94"/>
      <c r="F1078" s="95"/>
      <c r="H1078" s="95"/>
      <c r="I1078" s="94"/>
    </row>
    <row r="1079" spans="1:9" x14ac:dyDescent="0.25">
      <c r="A1079" s="93"/>
      <c r="B1079" s="94"/>
      <c r="C1079" s="94"/>
      <c r="D1079" s="94"/>
      <c r="E1079" s="94"/>
      <c r="F1079" s="95"/>
      <c r="H1079" s="95"/>
      <c r="I1079" s="94"/>
    </row>
    <row r="1080" spans="1:9" x14ac:dyDescent="0.25">
      <c r="A1080" s="93"/>
      <c r="B1080" s="94"/>
      <c r="C1080" s="94"/>
      <c r="D1080" s="94"/>
      <c r="E1080" s="94"/>
      <c r="F1080" s="95"/>
      <c r="H1080" s="95"/>
      <c r="I1080" s="94"/>
    </row>
    <row r="1081" spans="1:9" x14ac:dyDescent="0.25">
      <c r="A1081" s="93"/>
      <c r="B1081" s="94"/>
      <c r="C1081" s="94"/>
      <c r="D1081" s="94"/>
      <c r="E1081" s="94"/>
      <c r="F1081" s="95"/>
      <c r="H1081" s="95"/>
      <c r="I1081" s="94"/>
    </row>
    <row r="1082" spans="1:9" x14ac:dyDescent="0.25">
      <c r="A1082" s="93"/>
      <c r="B1082" s="94"/>
      <c r="C1082" s="94"/>
      <c r="D1082" s="94"/>
      <c r="E1082" s="94"/>
      <c r="F1082" s="95"/>
      <c r="H1082" s="95"/>
      <c r="I1082" s="94"/>
    </row>
    <row r="1083" spans="1:9" x14ac:dyDescent="0.25">
      <c r="A1083" s="93"/>
      <c r="B1083" s="94"/>
      <c r="C1083" s="94"/>
      <c r="D1083" s="94"/>
      <c r="E1083" s="94"/>
      <c r="F1083" s="95"/>
      <c r="H1083" s="95"/>
      <c r="I1083" s="94"/>
    </row>
    <row r="1084" spans="1:9" x14ac:dyDescent="0.25">
      <c r="A1084" s="93"/>
      <c r="B1084" s="94"/>
      <c r="C1084" s="94"/>
      <c r="D1084" s="94"/>
      <c r="E1084" s="94"/>
      <c r="F1084" s="95"/>
      <c r="H1084" s="95"/>
      <c r="I1084" s="94"/>
    </row>
    <row r="1085" spans="1:9" x14ac:dyDescent="0.25">
      <c r="A1085" s="93"/>
      <c r="B1085" s="94"/>
      <c r="C1085" s="94"/>
      <c r="D1085" s="94"/>
      <c r="E1085" s="94"/>
      <c r="F1085" s="95"/>
      <c r="H1085" s="95"/>
      <c r="I1085" s="94"/>
    </row>
    <row r="1086" spans="1:9" x14ac:dyDescent="0.25">
      <c r="A1086" s="93"/>
      <c r="B1086" s="94"/>
      <c r="C1086" s="94"/>
      <c r="D1086" s="94"/>
      <c r="E1086" s="94"/>
      <c r="F1086" s="95"/>
      <c r="H1086" s="95"/>
      <c r="I1086" s="94"/>
    </row>
    <row r="1087" spans="1:9" x14ac:dyDescent="0.25">
      <c r="A1087" s="93"/>
      <c r="B1087" s="94"/>
      <c r="C1087" s="94"/>
      <c r="D1087" s="94"/>
      <c r="E1087" s="94"/>
      <c r="F1087" s="95"/>
      <c r="H1087" s="95"/>
      <c r="I1087" s="94"/>
    </row>
    <row r="1088" spans="1:9" x14ac:dyDescent="0.25">
      <c r="A1088" s="93"/>
      <c r="B1088" s="94"/>
      <c r="C1088" s="94"/>
      <c r="D1088" s="94"/>
      <c r="E1088" s="94"/>
      <c r="F1088" s="95"/>
      <c r="H1088" s="95"/>
      <c r="I1088" s="94"/>
    </row>
    <row r="1089" spans="1:9" x14ac:dyDescent="0.25">
      <c r="A1089" s="93"/>
      <c r="B1089" s="94"/>
      <c r="C1089" s="94"/>
      <c r="D1089" s="94"/>
      <c r="E1089" s="94"/>
      <c r="F1089" s="95"/>
      <c r="H1089" s="95"/>
      <c r="I1089" s="94"/>
    </row>
    <row r="1090" spans="1:9" x14ac:dyDescent="0.25">
      <c r="A1090" s="93"/>
      <c r="B1090" s="94"/>
      <c r="C1090" s="94"/>
      <c r="D1090" s="94"/>
      <c r="E1090" s="94"/>
      <c r="F1090" s="95"/>
      <c r="H1090" s="95"/>
      <c r="I1090" s="94"/>
    </row>
    <row r="1091" spans="1:9" x14ac:dyDescent="0.25">
      <c r="A1091" s="93"/>
      <c r="B1091" s="94"/>
      <c r="C1091" s="94"/>
      <c r="D1091" s="94"/>
      <c r="E1091" s="94"/>
      <c r="F1091" s="95"/>
      <c r="H1091" s="95"/>
      <c r="I1091" s="94"/>
    </row>
    <row r="1092" spans="1:9" x14ac:dyDescent="0.25">
      <c r="A1092" s="93"/>
      <c r="B1092" s="94"/>
      <c r="C1092" s="94"/>
      <c r="D1092" s="94"/>
      <c r="E1092" s="94"/>
      <c r="F1092" s="95"/>
      <c r="H1092" s="95"/>
      <c r="I1092" s="94"/>
    </row>
    <row r="1093" spans="1:9" x14ac:dyDescent="0.25">
      <c r="A1093" s="93"/>
      <c r="B1093" s="94"/>
      <c r="C1093" s="94"/>
      <c r="D1093" s="94"/>
      <c r="E1093" s="94"/>
      <c r="F1093" s="95"/>
      <c r="H1093" s="95"/>
      <c r="I1093" s="94"/>
    </row>
    <row r="1094" spans="1:9" x14ac:dyDescent="0.25">
      <c r="A1094" s="93"/>
      <c r="B1094" s="94"/>
      <c r="C1094" s="94"/>
      <c r="D1094" s="94"/>
      <c r="E1094" s="94"/>
      <c r="F1094" s="95"/>
      <c r="H1094" s="95"/>
      <c r="I1094" s="94"/>
    </row>
    <row r="1095" spans="1:9" x14ac:dyDescent="0.25">
      <c r="A1095" s="93"/>
      <c r="B1095" s="94"/>
      <c r="C1095" s="94"/>
      <c r="D1095" s="94"/>
      <c r="E1095" s="94"/>
      <c r="F1095" s="95"/>
      <c r="H1095" s="95"/>
      <c r="I1095" s="94"/>
    </row>
    <row r="1096" spans="1:9" x14ac:dyDescent="0.25">
      <c r="A1096" s="93"/>
      <c r="B1096" s="94"/>
      <c r="C1096" s="94"/>
      <c r="D1096" s="94"/>
      <c r="E1096" s="94"/>
      <c r="F1096" s="95"/>
      <c r="H1096" s="95"/>
      <c r="I1096" s="94"/>
    </row>
    <row r="1097" spans="1:9" x14ac:dyDescent="0.25">
      <c r="A1097" s="93"/>
      <c r="B1097" s="94"/>
      <c r="C1097" s="94"/>
      <c r="D1097" s="94"/>
      <c r="E1097" s="94"/>
      <c r="F1097" s="95"/>
      <c r="H1097" s="95"/>
      <c r="I1097" s="94"/>
    </row>
    <row r="1098" spans="1:9" x14ac:dyDescent="0.25">
      <c r="A1098" s="93"/>
      <c r="B1098" s="94"/>
      <c r="C1098" s="94"/>
      <c r="D1098" s="94"/>
      <c r="E1098" s="94"/>
      <c r="F1098" s="95"/>
      <c r="H1098" s="95"/>
      <c r="I1098" s="94"/>
    </row>
    <row r="1099" spans="1:9" x14ac:dyDescent="0.25">
      <c r="A1099" s="93"/>
      <c r="B1099" s="94"/>
      <c r="C1099" s="94"/>
      <c r="D1099" s="94"/>
      <c r="E1099" s="94"/>
      <c r="F1099" s="95"/>
      <c r="H1099" s="95"/>
      <c r="I1099" s="94"/>
    </row>
    <row r="1100" spans="1:9" x14ac:dyDescent="0.25">
      <c r="A1100" s="93"/>
      <c r="B1100" s="94"/>
      <c r="C1100" s="94"/>
      <c r="D1100" s="94"/>
      <c r="E1100" s="94"/>
      <c r="F1100" s="95"/>
      <c r="H1100" s="95"/>
      <c r="I1100" s="94"/>
    </row>
    <row r="1101" spans="1:9" x14ac:dyDescent="0.25">
      <c r="A1101" s="93"/>
      <c r="B1101" s="94"/>
      <c r="C1101" s="94"/>
      <c r="D1101" s="94"/>
      <c r="E1101" s="94"/>
      <c r="F1101" s="95"/>
      <c r="H1101" s="95"/>
      <c r="I1101" s="94"/>
    </row>
    <row r="1102" spans="1:9" x14ac:dyDescent="0.25">
      <c r="A1102" s="93"/>
      <c r="B1102" s="94"/>
      <c r="C1102" s="94"/>
      <c r="D1102" s="94"/>
      <c r="E1102" s="94"/>
      <c r="F1102" s="95"/>
      <c r="H1102" s="95"/>
      <c r="I1102" s="94"/>
    </row>
    <row r="1103" spans="1:9" x14ac:dyDescent="0.25">
      <c r="A1103" s="93"/>
      <c r="B1103" s="94"/>
      <c r="C1103" s="94"/>
      <c r="D1103" s="94"/>
      <c r="E1103" s="94"/>
      <c r="F1103" s="95"/>
      <c r="H1103" s="95"/>
      <c r="I1103" s="94"/>
    </row>
    <row r="1104" spans="1:9" x14ac:dyDescent="0.25">
      <c r="A1104" s="93"/>
      <c r="B1104" s="94"/>
      <c r="C1104" s="94"/>
      <c r="D1104" s="94"/>
      <c r="E1104" s="94"/>
      <c r="F1104" s="95"/>
      <c r="H1104" s="95"/>
      <c r="I1104" s="94"/>
    </row>
    <row r="1105" spans="1:9" x14ac:dyDescent="0.25">
      <c r="A1105" s="93"/>
      <c r="B1105" s="94"/>
      <c r="C1105" s="94"/>
      <c r="D1105" s="94"/>
      <c r="E1105" s="94"/>
      <c r="F1105" s="95"/>
      <c r="H1105" s="95"/>
      <c r="I1105" s="94"/>
    </row>
    <row r="1106" spans="1:9" x14ac:dyDescent="0.25">
      <c r="A1106" s="93"/>
      <c r="B1106" s="94"/>
      <c r="C1106" s="94"/>
      <c r="D1106" s="94"/>
      <c r="E1106" s="94"/>
      <c r="F1106" s="95"/>
      <c r="H1106" s="95"/>
      <c r="I1106" s="94"/>
    </row>
    <row r="1107" spans="1:9" x14ac:dyDescent="0.25">
      <c r="A1107" s="93"/>
      <c r="B1107" s="94"/>
      <c r="C1107" s="94"/>
      <c r="D1107" s="94"/>
      <c r="E1107" s="94"/>
      <c r="F1107" s="95"/>
      <c r="H1107" s="95"/>
      <c r="I1107" s="94"/>
    </row>
    <row r="1108" spans="1:9" x14ac:dyDescent="0.25">
      <c r="A1108" s="93"/>
      <c r="B1108" s="94"/>
      <c r="C1108" s="94"/>
      <c r="D1108" s="94"/>
      <c r="E1108" s="94"/>
      <c r="F1108" s="95"/>
      <c r="H1108" s="95"/>
      <c r="I1108" s="94"/>
    </row>
    <row r="1109" spans="1:9" x14ac:dyDescent="0.25">
      <c r="A1109" s="93"/>
      <c r="B1109" s="94"/>
      <c r="C1109" s="94"/>
      <c r="D1109" s="94"/>
      <c r="E1109" s="94"/>
      <c r="F1109" s="95"/>
      <c r="H1109" s="95"/>
      <c r="I1109" s="94"/>
    </row>
    <row r="1110" spans="1:9" x14ac:dyDescent="0.25">
      <c r="A1110" s="93"/>
      <c r="B1110" s="94"/>
      <c r="C1110" s="94"/>
      <c r="D1110" s="94"/>
      <c r="E1110" s="94"/>
      <c r="F1110" s="95"/>
      <c r="H1110" s="95"/>
      <c r="I1110" s="94"/>
    </row>
    <row r="1111" spans="1:9" x14ac:dyDescent="0.25">
      <c r="A1111" s="93"/>
      <c r="B1111" s="94"/>
      <c r="C1111" s="94"/>
      <c r="D1111" s="94"/>
      <c r="E1111" s="94"/>
      <c r="F1111" s="95"/>
      <c r="H1111" s="95"/>
      <c r="I1111" s="94"/>
    </row>
    <row r="1112" spans="1:9" x14ac:dyDescent="0.25">
      <c r="A1112" s="93"/>
      <c r="B1112" s="94"/>
      <c r="C1112" s="94"/>
      <c r="D1112" s="94"/>
      <c r="E1112" s="94"/>
      <c r="F1112" s="95"/>
      <c r="H1112" s="95"/>
      <c r="I1112" s="94"/>
    </row>
    <row r="1113" spans="1:9" x14ac:dyDescent="0.25">
      <c r="A1113" s="93"/>
      <c r="B1113" s="94"/>
      <c r="C1113" s="94"/>
      <c r="D1113" s="94"/>
      <c r="E1113" s="94"/>
      <c r="F1113" s="95"/>
      <c r="H1113" s="95"/>
      <c r="I1113" s="94"/>
    </row>
    <row r="1114" spans="1:9" x14ac:dyDescent="0.25">
      <c r="A1114" s="93"/>
      <c r="B1114" s="94"/>
      <c r="C1114" s="94"/>
      <c r="D1114" s="94"/>
      <c r="E1114" s="94"/>
      <c r="F1114" s="95"/>
      <c r="H1114" s="95"/>
      <c r="I1114" s="94"/>
    </row>
    <row r="1115" spans="1:9" x14ac:dyDescent="0.25">
      <c r="A1115" s="93"/>
      <c r="B1115" s="94"/>
      <c r="C1115" s="94"/>
      <c r="D1115" s="94"/>
      <c r="E1115" s="94"/>
      <c r="F1115" s="95"/>
      <c r="H1115" s="95"/>
      <c r="I1115" s="94"/>
    </row>
    <row r="1116" spans="1:9" x14ac:dyDescent="0.25">
      <c r="A1116" s="93"/>
      <c r="B1116" s="94"/>
      <c r="C1116" s="94"/>
      <c r="D1116" s="94"/>
      <c r="E1116" s="94"/>
      <c r="F1116" s="95"/>
      <c r="H1116" s="95"/>
      <c r="I1116" s="94"/>
    </row>
    <row r="1117" spans="1:9" x14ac:dyDescent="0.25">
      <c r="A1117" s="93"/>
      <c r="B1117" s="94"/>
      <c r="C1117" s="94"/>
      <c r="D1117" s="94"/>
      <c r="E1117" s="94"/>
      <c r="F1117" s="95"/>
      <c r="H1117" s="95"/>
      <c r="I1117" s="94"/>
    </row>
    <row r="1118" spans="1:9" x14ac:dyDescent="0.25">
      <c r="A1118" s="93"/>
      <c r="B1118" s="94"/>
      <c r="C1118" s="94"/>
      <c r="D1118" s="94"/>
      <c r="E1118" s="94"/>
      <c r="F1118" s="95"/>
      <c r="H1118" s="95"/>
      <c r="I1118" s="94"/>
    </row>
    <row r="1119" spans="1:9" x14ac:dyDescent="0.25">
      <c r="A1119" s="93"/>
      <c r="B1119" s="94"/>
      <c r="C1119" s="94"/>
      <c r="D1119" s="94"/>
      <c r="E1119" s="94"/>
      <c r="F1119" s="95"/>
      <c r="H1119" s="95"/>
      <c r="I1119" s="94"/>
    </row>
    <row r="1120" spans="1:9" x14ac:dyDescent="0.25">
      <c r="A1120" s="93"/>
      <c r="B1120" s="94"/>
      <c r="C1120" s="94"/>
      <c r="D1120" s="94"/>
      <c r="E1120" s="94"/>
      <c r="F1120" s="95"/>
      <c r="H1120" s="95"/>
      <c r="I1120" s="94"/>
    </row>
    <row r="1121" spans="1:9" x14ac:dyDescent="0.25">
      <c r="A1121" s="93"/>
      <c r="B1121" s="94"/>
      <c r="C1121" s="94"/>
      <c r="D1121" s="94"/>
      <c r="E1121" s="94"/>
      <c r="F1121" s="95"/>
      <c r="H1121" s="95"/>
      <c r="I1121" s="94"/>
    </row>
    <row r="1122" spans="1:9" x14ac:dyDescent="0.25">
      <c r="A1122" s="93"/>
      <c r="B1122" s="94"/>
      <c r="C1122" s="94"/>
      <c r="D1122" s="94"/>
      <c r="E1122" s="94"/>
      <c r="F1122" s="95"/>
      <c r="H1122" s="95"/>
      <c r="I1122" s="94"/>
    </row>
    <row r="1123" spans="1:9" x14ac:dyDescent="0.25">
      <c r="A1123" s="93"/>
      <c r="B1123" s="94"/>
      <c r="C1123" s="94"/>
      <c r="D1123" s="94"/>
      <c r="E1123" s="94"/>
      <c r="F1123" s="95"/>
      <c r="H1123" s="95"/>
      <c r="I1123" s="94"/>
    </row>
    <row r="1124" spans="1:9" x14ac:dyDescent="0.25">
      <c r="A1124" s="93"/>
      <c r="B1124" s="94"/>
      <c r="C1124" s="94"/>
      <c r="D1124" s="94"/>
      <c r="E1124" s="94"/>
      <c r="F1124" s="95"/>
      <c r="H1124" s="95"/>
      <c r="I1124" s="94"/>
    </row>
    <row r="1125" spans="1:9" x14ac:dyDescent="0.25">
      <c r="A1125" s="93"/>
      <c r="B1125" s="94"/>
      <c r="C1125" s="94"/>
      <c r="D1125" s="94"/>
      <c r="E1125" s="94"/>
      <c r="F1125" s="95"/>
      <c r="H1125" s="95"/>
      <c r="I1125" s="94"/>
    </row>
    <row r="1126" spans="1:9" x14ac:dyDescent="0.25">
      <c r="A1126" s="93"/>
      <c r="B1126" s="94"/>
      <c r="C1126" s="94"/>
      <c r="D1126" s="94"/>
      <c r="E1126" s="94"/>
      <c r="F1126" s="95"/>
      <c r="H1126" s="95"/>
      <c r="I1126" s="94"/>
    </row>
    <row r="1127" spans="1:9" x14ac:dyDescent="0.25">
      <c r="A1127" s="93"/>
      <c r="B1127" s="94"/>
      <c r="C1127" s="94"/>
      <c r="D1127" s="94"/>
      <c r="E1127" s="94"/>
      <c r="F1127" s="95"/>
      <c r="H1127" s="95"/>
      <c r="I1127" s="94"/>
    </row>
    <row r="1128" spans="1:9" x14ac:dyDescent="0.25">
      <c r="A1128" s="93"/>
      <c r="B1128" s="94"/>
      <c r="C1128" s="94"/>
      <c r="D1128" s="94"/>
      <c r="E1128" s="94"/>
      <c r="F1128" s="95"/>
      <c r="H1128" s="95"/>
      <c r="I1128" s="94"/>
    </row>
    <row r="1129" spans="1:9" x14ac:dyDescent="0.25">
      <c r="A1129" s="93"/>
      <c r="B1129" s="94"/>
      <c r="C1129" s="94"/>
      <c r="D1129" s="94"/>
      <c r="E1129" s="94"/>
      <c r="F1129" s="95"/>
      <c r="H1129" s="95"/>
      <c r="I1129" s="94"/>
    </row>
    <row r="1130" spans="1:9" x14ac:dyDescent="0.25">
      <c r="A1130" s="93"/>
      <c r="B1130" s="94"/>
      <c r="C1130" s="94"/>
      <c r="D1130" s="94"/>
      <c r="E1130" s="94"/>
      <c r="F1130" s="95"/>
      <c r="H1130" s="95"/>
      <c r="I1130" s="94"/>
    </row>
    <row r="1131" spans="1:9" x14ac:dyDescent="0.25">
      <c r="A1131" s="93"/>
      <c r="B1131" s="94"/>
      <c r="C1131" s="94"/>
      <c r="D1131" s="94"/>
      <c r="E1131" s="94"/>
      <c r="F1131" s="95"/>
      <c r="H1131" s="95"/>
      <c r="I1131" s="94"/>
    </row>
    <row r="1132" spans="1:9" x14ac:dyDescent="0.25">
      <c r="A1132" s="93"/>
      <c r="B1132" s="94"/>
      <c r="C1132" s="94"/>
      <c r="D1132" s="94"/>
      <c r="E1132" s="94"/>
      <c r="F1132" s="95"/>
      <c r="H1132" s="95"/>
      <c r="I1132" s="94"/>
    </row>
    <row r="1133" spans="1:9" x14ac:dyDescent="0.25">
      <c r="A1133" s="93"/>
      <c r="B1133" s="94"/>
      <c r="C1133" s="94"/>
      <c r="D1133" s="94"/>
      <c r="E1133" s="94"/>
      <c r="F1133" s="95"/>
      <c r="H1133" s="95"/>
      <c r="I1133" s="94"/>
    </row>
    <row r="1134" spans="1:9" x14ac:dyDescent="0.25">
      <c r="A1134" s="93"/>
      <c r="B1134" s="94"/>
      <c r="C1134" s="94"/>
      <c r="D1134" s="94"/>
      <c r="E1134" s="94"/>
      <c r="F1134" s="95"/>
      <c r="H1134" s="95"/>
      <c r="I1134" s="94"/>
    </row>
    <row r="1135" spans="1:9" x14ac:dyDescent="0.25">
      <c r="A1135" s="93"/>
      <c r="B1135" s="94"/>
      <c r="C1135" s="94"/>
      <c r="D1135" s="94"/>
      <c r="E1135" s="94"/>
      <c r="F1135" s="95"/>
      <c r="H1135" s="95"/>
      <c r="I1135" s="94"/>
    </row>
    <row r="1136" spans="1:9" x14ac:dyDescent="0.25">
      <c r="A1136" s="93"/>
      <c r="B1136" s="94"/>
      <c r="C1136" s="94"/>
      <c r="D1136" s="94"/>
      <c r="E1136" s="94"/>
      <c r="F1136" s="95"/>
      <c r="H1136" s="95"/>
      <c r="I1136" s="94"/>
    </row>
    <row r="1137" spans="1:9" x14ac:dyDescent="0.25">
      <c r="A1137" s="93"/>
      <c r="B1137" s="94"/>
      <c r="C1137" s="94"/>
      <c r="D1137" s="94"/>
      <c r="E1137" s="94"/>
      <c r="F1137" s="95"/>
      <c r="H1137" s="95"/>
      <c r="I1137" s="94"/>
    </row>
    <row r="1138" spans="1:9" x14ac:dyDescent="0.25">
      <c r="A1138" s="93"/>
      <c r="B1138" s="94"/>
      <c r="C1138" s="94"/>
      <c r="D1138" s="94"/>
      <c r="E1138" s="94"/>
      <c r="F1138" s="95"/>
      <c r="H1138" s="95"/>
      <c r="I1138" s="94"/>
    </row>
    <row r="1139" spans="1:9" x14ac:dyDescent="0.25">
      <c r="A1139" s="93"/>
      <c r="B1139" s="94"/>
      <c r="C1139" s="94"/>
      <c r="D1139" s="94"/>
      <c r="E1139" s="94"/>
      <c r="F1139" s="95"/>
      <c r="H1139" s="95"/>
      <c r="I1139" s="94"/>
    </row>
    <row r="1140" spans="1:9" x14ac:dyDescent="0.25">
      <c r="A1140" s="93"/>
      <c r="B1140" s="94"/>
      <c r="C1140" s="94"/>
      <c r="D1140" s="94"/>
      <c r="E1140" s="94"/>
      <c r="F1140" s="95"/>
      <c r="H1140" s="95"/>
      <c r="I1140" s="94"/>
    </row>
    <row r="1141" spans="1:9" x14ac:dyDescent="0.25">
      <c r="A1141" s="93"/>
      <c r="B1141" s="94"/>
      <c r="C1141" s="94"/>
      <c r="D1141" s="94"/>
      <c r="E1141" s="94"/>
      <c r="F1141" s="95"/>
      <c r="H1141" s="95"/>
      <c r="I1141" s="94"/>
    </row>
    <row r="1142" spans="1:9" x14ac:dyDescent="0.25">
      <c r="A1142" s="93"/>
      <c r="B1142" s="94"/>
      <c r="C1142" s="94"/>
      <c r="D1142" s="94"/>
      <c r="E1142" s="94"/>
      <c r="F1142" s="95"/>
      <c r="H1142" s="95"/>
      <c r="I1142" s="94"/>
    </row>
    <row r="1143" spans="1:9" x14ac:dyDescent="0.25">
      <c r="A1143" s="93"/>
      <c r="B1143" s="94"/>
      <c r="C1143" s="94"/>
      <c r="D1143" s="94"/>
      <c r="E1143" s="94"/>
      <c r="F1143" s="95"/>
      <c r="H1143" s="95"/>
      <c r="I1143" s="94"/>
    </row>
    <row r="1144" spans="1:9" x14ac:dyDescent="0.25">
      <c r="A1144" s="93"/>
      <c r="B1144" s="94"/>
      <c r="C1144" s="94"/>
      <c r="D1144" s="94"/>
      <c r="E1144" s="94"/>
      <c r="F1144" s="95"/>
      <c r="H1144" s="95"/>
      <c r="I1144" s="94"/>
    </row>
    <row r="1145" spans="1:9" x14ac:dyDescent="0.25">
      <c r="A1145" s="93"/>
      <c r="B1145" s="94"/>
      <c r="C1145" s="94"/>
      <c r="D1145" s="94"/>
      <c r="E1145" s="94"/>
      <c r="F1145" s="95"/>
      <c r="H1145" s="95"/>
      <c r="I1145" s="94"/>
    </row>
    <row r="1146" spans="1:9" x14ac:dyDescent="0.25">
      <c r="A1146" s="93"/>
      <c r="B1146" s="94"/>
      <c r="C1146" s="94"/>
      <c r="D1146" s="94"/>
      <c r="E1146" s="94"/>
      <c r="F1146" s="95"/>
      <c r="H1146" s="95"/>
      <c r="I1146" s="94"/>
    </row>
    <row r="1147" spans="1:9" x14ac:dyDescent="0.25">
      <c r="A1147" s="93"/>
      <c r="B1147" s="94"/>
      <c r="C1147" s="94"/>
      <c r="D1147" s="94"/>
      <c r="E1147" s="94"/>
      <c r="F1147" s="95"/>
      <c r="H1147" s="95"/>
      <c r="I1147" s="94"/>
    </row>
    <row r="1148" spans="1:9" x14ac:dyDescent="0.25">
      <c r="A1148" s="93"/>
      <c r="B1148" s="94"/>
      <c r="C1148" s="94"/>
      <c r="D1148" s="94"/>
      <c r="E1148" s="94"/>
      <c r="F1148" s="95"/>
      <c r="H1148" s="95"/>
      <c r="I1148" s="94"/>
    </row>
    <row r="1149" spans="1:9" x14ac:dyDescent="0.25">
      <c r="A1149" s="93"/>
      <c r="B1149" s="94"/>
      <c r="C1149" s="94"/>
      <c r="D1149" s="94"/>
      <c r="E1149" s="94"/>
      <c r="F1149" s="95"/>
      <c r="H1149" s="95"/>
      <c r="I1149" s="94"/>
    </row>
    <row r="1150" spans="1:9" x14ac:dyDescent="0.25">
      <c r="A1150" s="93"/>
      <c r="B1150" s="94"/>
      <c r="C1150" s="94"/>
      <c r="D1150" s="94"/>
      <c r="E1150" s="94"/>
      <c r="F1150" s="95"/>
      <c r="H1150" s="95"/>
      <c r="I1150" s="94"/>
    </row>
    <row r="1151" spans="1:9" x14ac:dyDescent="0.25">
      <c r="A1151" s="93"/>
      <c r="B1151" s="94"/>
      <c r="C1151" s="94"/>
      <c r="D1151" s="94"/>
      <c r="E1151" s="94"/>
      <c r="F1151" s="95"/>
      <c r="H1151" s="95"/>
      <c r="I1151" s="94"/>
    </row>
    <row r="1152" spans="1:9" x14ac:dyDescent="0.25">
      <c r="A1152" s="93"/>
      <c r="B1152" s="94"/>
      <c r="C1152" s="94"/>
      <c r="D1152" s="94"/>
      <c r="E1152" s="94"/>
      <c r="F1152" s="95"/>
      <c r="H1152" s="95"/>
      <c r="I1152" s="94"/>
    </row>
    <row r="1153" spans="1:9" x14ac:dyDescent="0.25">
      <c r="A1153" s="93"/>
      <c r="B1153" s="94"/>
      <c r="C1153" s="94"/>
      <c r="D1153" s="94"/>
      <c r="E1153" s="94"/>
      <c r="F1153" s="95"/>
      <c r="H1153" s="95"/>
      <c r="I1153" s="94"/>
    </row>
    <row r="1154" spans="1:9" x14ac:dyDescent="0.25">
      <c r="A1154" s="93"/>
      <c r="B1154" s="94"/>
      <c r="C1154" s="94"/>
      <c r="D1154" s="94"/>
      <c r="E1154" s="94"/>
      <c r="F1154" s="95"/>
      <c r="H1154" s="95"/>
      <c r="I1154" s="94"/>
    </row>
    <row r="1155" spans="1:9" x14ac:dyDescent="0.25">
      <c r="A1155" s="93"/>
      <c r="B1155" s="94"/>
      <c r="C1155" s="94"/>
      <c r="D1155" s="94"/>
      <c r="E1155" s="94"/>
      <c r="F1155" s="95"/>
      <c r="H1155" s="95"/>
      <c r="I1155" s="94"/>
    </row>
    <row r="1156" spans="1:9" x14ac:dyDescent="0.25">
      <c r="A1156" s="93"/>
      <c r="B1156" s="94"/>
      <c r="C1156" s="94"/>
      <c r="D1156" s="94"/>
      <c r="E1156" s="94"/>
      <c r="F1156" s="95"/>
      <c r="H1156" s="95"/>
      <c r="I1156" s="94"/>
    </row>
    <row r="1157" spans="1:9" x14ac:dyDescent="0.25">
      <c r="A1157" s="93"/>
      <c r="B1157" s="94"/>
      <c r="C1157" s="94"/>
      <c r="D1157" s="94"/>
      <c r="E1157" s="94"/>
      <c r="F1157" s="95"/>
      <c r="H1157" s="95"/>
      <c r="I1157" s="94"/>
    </row>
    <row r="1158" spans="1:9" x14ac:dyDescent="0.25">
      <c r="A1158" s="93"/>
      <c r="B1158" s="94"/>
      <c r="C1158" s="94"/>
      <c r="D1158" s="94"/>
      <c r="E1158" s="94"/>
      <c r="F1158" s="95"/>
      <c r="H1158" s="95"/>
      <c r="I1158" s="94"/>
    </row>
    <row r="1159" spans="1:9" x14ac:dyDescent="0.25">
      <c r="A1159" s="93"/>
      <c r="B1159" s="94"/>
      <c r="C1159" s="94"/>
      <c r="D1159" s="94"/>
      <c r="E1159" s="94"/>
      <c r="F1159" s="95"/>
      <c r="H1159" s="95"/>
      <c r="I1159" s="94"/>
    </row>
    <row r="1160" spans="1:9" x14ac:dyDescent="0.25">
      <c r="A1160" s="93"/>
      <c r="B1160" s="94"/>
      <c r="C1160" s="94"/>
      <c r="D1160" s="94"/>
      <c r="E1160" s="94"/>
      <c r="F1160" s="95"/>
      <c r="H1160" s="95"/>
      <c r="I1160" s="94"/>
    </row>
    <row r="1161" spans="1:9" x14ac:dyDescent="0.25">
      <c r="A1161" s="93"/>
      <c r="B1161" s="94"/>
      <c r="C1161" s="94"/>
      <c r="D1161" s="94"/>
      <c r="E1161" s="94"/>
      <c r="F1161" s="95"/>
      <c r="H1161" s="95"/>
      <c r="I1161" s="94"/>
    </row>
    <row r="1162" spans="1:9" x14ac:dyDescent="0.25">
      <c r="A1162" s="93"/>
      <c r="B1162" s="94"/>
      <c r="C1162" s="94"/>
      <c r="D1162" s="94"/>
      <c r="E1162" s="94"/>
      <c r="F1162" s="95"/>
      <c r="H1162" s="95"/>
      <c r="I1162" s="94"/>
    </row>
    <row r="1163" spans="1:9" x14ac:dyDescent="0.25">
      <c r="A1163" s="93"/>
      <c r="B1163" s="94"/>
      <c r="C1163" s="94"/>
      <c r="D1163" s="94"/>
      <c r="E1163" s="94"/>
      <c r="F1163" s="95"/>
      <c r="H1163" s="95"/>
      <c r="I1163" s="94"/>
    </row>
    <row r="1164" spans="1:9" x14ac:dyDescent="0.25">
      <c r="A1164" s="93"/>
      <c r="B1164" s="94"/>
      <c r="C1164" s="94"/>
      <c r="D1164" s="94"/>
      <c r="E1164" s="94"/>
      <c r="F1164" s="95"/>
      <c r="H1164" s="95"/>
      <c r="I1164" s="94"/>
    </row>
    <row r="1165" spans="1:9" x14ac:dyDescent="0.25">
      <c r="A1165" s="93"/>
      <c r="B1165" s="94"/>
      <c r="C1165" s="94"/>
      <c r="D1165" s="94"/>
      <c r="E1165" s="94"/>
      <c r="F1165" s="95"/>
      <c r="H1165" s="95"/>
      <c r="I1165" s="94"/>
    </row>
    <row r="1166" spans="1:9" x14ac:dyDescent="0.25">
      <c r="A1166" s="93"/>
      <c r="B1166" s="94"/>
      <c r="C1166" s="94"/>
      <c r="D1166" s="94"/>
      <c r="E1166" s="94"/>
      <c r="F1166" s="95"/>
      <c r="H1166" s="95"/>
      <c r="I1166" s="94"/>
    </row>
    <row r="1167" spans="1:9" x14ac:dyDescent="0.25">
      <c r="A1167" s="93"/>
      <c r="B1167" s="94"/>
      <c r="C1167" s="94"/>
      <c r="D1167" s="94"/>
      <c r="E1167" s="94"/>
      <c r="F1167" s="95"/>
      <c r="H1167" s="95"/>
      <c r="I1167" s="94"/>
    </row>
    <row r="1168" spans="1:9" x14ac:dyDescent="0.25">
      <c r="A1168" s="93"/>
      <c r="B1168" s="94"/>
      <c r="C1168" s="94"/>
      <c r="D1168" s="94"/>
      <c r="E1168" s="94"/>
      <c r="F1168" s="95"/>
      <c r="H1168" s="95"/>
      <c r="I1168" s="94"/>
    </row>
    <row r="1169" spans="1:9" x14ac:dyDescent="0.25">
      <c r="A1169" s="93"/>
      <c r="B1169" s="94"/>
      <c r="C1169" s="94"/>
      <c r="D1169" s="94"/>
      <c r="E1169" s="94"/>
      <c r="F1169" s="95"/>
      <c r="H1169" s="95"/>
      <c r="I1169" s="94"/>
    </row>
    <row r="1170" spans="1:9" x14ac:dyDescent="0.25">
      <c r="A1170" s="93"/>
      <c r="B1170" s="94"/>
      <c r="C1170" s="94"/>
      <c r="D1170" s="94"/>
      <c r="E1170" s="94"/>
      <c r="F1170" s="95"/>
      <c r="H1170" s="95"/>
      <c r="I1170" s="94"/>
    </row>
    <row r="1171" spans="1:9" x14ac:dyDescent="0.25">
      <c r="A1171" s="93"/>
      <c r="B1171" s="94"/>
      <c r="C1171" s="94"/>
      <c r="D1171" s="94"/>
      <c r="E1171" s="94"/>
      <c r="F1171" s="95"/>
      <c r="H1171" s="95"/>
      <c r="I1171" s="94"/>
    </row>
    <row r="1172" spans="1:9" x14ac:dyDescent="0.25">
      <c r="A1172" s="93"/>
      <c r="B1172" s="94"/>
      <c r="C1172" s="94"/>
      <c r="D1172" s="94"/>
      <c r="E1172" s="94"/>
      <c r="F1172" s="95"/>
      <c r="H1172" s="95"/>
      <c r="I1172" s="94"/>
    </row>
    <row r="1173" spans="1:9" x14ac:dyDescent="0.25">
      <c r="A1173" s="93"/>
      <c r="B1173" s="94"/>
      <c r="C1173" s="94"/>
      <c r="D1173" s="94"/>
      <c r="E1173" s="94"/>
      <c r="F1173" s="95"/>
      <c r="H1173" s="95"/>
      <c r="I1173" s="94"/>
    </row>
    <row r="1174" spans="1:9" x14ac:dyDescent="0.25">
      <c r="A1174" s="93"/>
      <c r="B1174" s="94"/>
      <c r="C1174" s="94"/>
      <c r="D1174" s="94"/>
      <c r="E1174" s="94"/>
      <c r="F1174" s="95"/>
      <c r="H1174" s="95"/>
      <c r="I1174" s="94"/>
    </row>
    <row r="1175" spans="1:9" x14ac:dyDescent="0.25">
      <c r="A1175" s="93"/>
      <c r="B1175" s="94"/>
      <c r="C1175" s="94"/>
      <c r="D1175" s="94"/>
      <c r="E1175" s="94"/>
      <c r="F1175" s="95"/>
      <c r="H1175" s="95"/>
      <c r="I1175" s="94"/>
    </row>
    <row r="1176" spans="1:9" x14ac:dyDescent="0.25">
      <c r="A1176" s="93"/>
      <c r="B1176" s="94"/>
      <c r="C1176" s="94"/>
      <c r="D1176" s="94"/>
      <c r="E1176" s="94"/>
      <c r="F1176" s="95"/>
      <c r="H1176" s="95"/>
      <c r="I1176" s="94"/>
    </row>
    <row r="1177" spans="1:9" x14ac:dyDescent="0.25">
      <c r="A1177" s="93"/>
      <c r="B1177" s="94"/>
      <c r="C1177" s="94"/>
      <c r="D1177" s="94"/>
      <c r="E1177" s="94"/>
      <c r="F1177" s="95"/>
      <c r="H1177" s="95"/>
      <c r="I1177" s="94"/>
    </row>
    <row r="1178" spans="1:9" x14ac:dyDescent="0.25">
      <c r="A1178" s="93"/>
      <c r="B1178" s="94"/>
      <c r="C1178" s="94"/>
      <c r="D1178" s="94"/>
      <c r="E1178" s="94"/>
      <c r="F1178" s="95"/>
      <c r="H1178" s="95"/>
      <c r="I1178" s="94"/>
    </row>
    <row r="1179" spans="1:9" x14ac:dyDescent="0.25">
      <c r="A1179" s="93"/>
      <c r="B1179" s="94"/>
      <c r="C1179" s="94"/>
      <c r="D1179" s="94"/>
      <c r="E1179" s="94"/>
      <c r="F1179" s="95"/>
      <c r="H1179" s="95"/>
      <c r="I1179" s="94"/>
    </row>
    <row r="1180" spans="1:9" x14ac:dyDescent="0.25">
      <c r="A1180" s="93"/>
      <c r="B1180" s="94"/>
      <c r="C1180" s="94"/>
      <c r="D1180" s="94"/>
      <c r="E1180" s="94"/>
      <c r="F1180" s="95"/>
      <c r="H1180" s="95"/>
      <c r="I1180" s="94"/>
    </row>
    <row r="1181" spans="1:9" x14ac:dyDescent="0.25">
      <c r="A1181" s="93"/>
      <c r="B1181" s="94"/>
      <c r="C1181" s="94"/>
      <c r="D1181" s="94"/>
      <c r="E1181" s="94"/>
      <c r="F1181" s="95"/>
      <c r="H1181" s="95"/>
      <c r="I1181" s="94"/>
    </row>
    <row r="1182" spans="1:9" x14ac:dyDescent="0.25">
      <c r="A1182" s="93"/>
      <c r="B1182" s="94"/>
      <c r="C1182" s="94"/>
      <c r="D1182" s="94"/>
      <c r="E1182" s="94"/>
      <c r="F1182" s="95"/>
      <c r="H1182" s="95"/>
      <c r="I1182" s="94"/>
    </row>
    <row r="1183" spans="1:9" x14ac:dyDescent="0.25">
      <c r="A1183" s="93"/>
      <c r="B1183" s="94"/>
      <c r="C1183" s="94"/>
      <c r="D1183" s="94"/>
      <c r="E1183" s="94"/>
      <c r="F1183" s="95"/>
      <c r="H1183" s="95"/>
      <c r="I1183" s="94"/>
    </row>
    <row r="1184" spans="1:9" x14ac:dyDescent="0.25">
      <c r="A1184" s="93"/>
      <c r="B1184" s="94"/>
      <c r="C1184" s="94"/>
      <c r="D1184" s="94"/>
      <c r="E1184" s="94"/>
      <c r="F1184" s="95"/>
      <c r="H1184" s="95"/>
      <c r="I1184" s="94"/>
    </row>
    <row r="1185" spans="1:9" x14ac:dyDescent="0.25">
      <c r="A1185" s="93"/>
      <c r="B1185" s="94"/>
      <c r="C1185" s="94"/>
      <c r="D1185" s="94"/>
      <c r="E1185" s="94"/>
      <c r="F1185" s="95"/>
      <c r="H1185" s="95"/>
      <c r="I1185" s="94"/>
    </row>
    <row r="1186" spans="1:9" x14ac:dyDescent="0.25">
      <c r="A1186" s="93"/>
      <c r="B1186" s="94"/>
      <c r="C1186" s="94"/>
      <c r="D1186" s="94"/>
      <c r="E1186" s="94"/>
      <c r="F1186" s="95"/>
      <c r="H1186" s="95"/>
      <c r="I1186" s="94"/>
    </row>
    <row r="1187" spans="1:9" x14ac:dyDescent="0.25">
      <c r="A1187" s="93"/>
      <c r="B1187" s="94"/>
      <c r="C1187" s="94"/>
      <c r="D1187" s="94"/>
      <c r="E1187" s="94"/>
      <c r="F1187" s="95"/>
      <c r="H1187" s="95"/>
      <c r="I1187" s="94"/>
    </row>
    <row r="1188" spans="1:9" x14ac:dyDescent="0.25">
      <c r="A1188" s="93"/>
      <c r="B1188" s="94"/>
      <c r="C1188" s="94"/>
      <c r="D1188" s="94"/>
      <c r="E1188" s="94"/>
      <c r="F1188" s="95"/>
      <c r="H1188" s="95"/>
      <c r="I1188" s="94"/>
    </row>
    <row r="1189" spans="1:9" x14ac:dyDescent="0.25">
      <c r="A1189" s="93"/>
      <c r="B1189" s="94"/>
      <c r="C1189" s="94"/>
      <c r="D1189" s="94"/>
      <c r="E1189" s="94"/>
      <c r="F1189" s="95"/>
      <c r="H1189" s="95"/>
      <c r="I1189" s="94"/>
    </row>
    <row r="1190" spans="1:9" x14ac:dyDescent="0.25">
      <c r="A1190" s="93"/>
      <c r="B1190" s="94"/>
      <c r="C1190" s="94"/>
      <c r="D1190" s="94"/>
      <c r="E1190" s="94"/>
      <c r="F1190" s="95"/>
      <c r="H1190" s="95"/>
      <c r="I1190" s="94"/>
    </row>
    <row r="1191" spans="1:9" x14ac:dyDescent="0.25">
      <c r="A1191" s="93"/>
      <c r="B1191" s="94"/>
      <c r="C1191" s="94"/>
      <c r="D1191" s="94"/>
      <c r="E1191" s="94"/>
      <c r="F1191" s="95"/>
      <c r="H1191" s="95"/>
      <c r="I1191" s="94"/>
    </row>
    <row r="1192" spans="1:9" x14ac:dyDescent="0.25">
      <c r="A1192" s="93"/>
      <c r="B1192" s="94"/>
      <c r="C1192" s="94"/>
      <c r="D1192" s="94"/>
      <c r="E1192" s="94"/>
      <c r="F1192" s="95"/>
      <c r="H1192" s="95"/>
      <c r="I1192" s="94"/>
    </row>
    <row r="1193" spans="1:9" x14ac:dyDescent="0.25">
      <c r="A1193" s="93"/>
      <c r="B1193" s="94"/>
      <c r="C1193" s="94"/>
      <c r="D1193" s="94"/>
      <c r="E1193" s="94"/>
      <c r="F1193" s="95"/>
      <c r="H1193" s="95"/>
      <c r="I1193" s="94"/>
    </row>
    <row r="1194" spans="1:9" x14ac:dyDescent="0.25">
      <c r="A1194" s="93"/>
      <c r="B1194" s="94"/>
      <c r="C1194" s="94"/>
      <c r="D1194" s="94"/>
      <c r="E1194" s="94"/>
      <c r="F1194" s="95"/>
      <c r="H1194" s="95"/>
      <c r="I1194" s="94"/>
    </row>
    <row r="1195" spans="1:9" x14ac:dyDescent="0.25">
      <c r="A1195" s="93"/>
      <c r="B1195" s="94"/>
      <c r="C1195" s="94"/>
      <c r="D1195" s="94"/>
      <c r="E1195" s="94"/>
      <c r="F1195" s="95"/>
      <c r="H1195" s="95"/>
      <c r="I1195" s="94"/>
    </row>
    <row r="1196" spans="1:9" x14ac:dyDescent="0.25">
      <c r="A1196" s="93"/>
      <c r="B1196" s="94"/>
      <c r="C1196" s="94"/>
      <c r="D1196" s="94"/>
      <c r="E1196" s="94"/>
      <c r="F1196" s="95"/>
      <c r="H1196" s="95"/>
      <c r="I1196" s="94"/>
    </row>
    <row r="1197" spans="1:9" x14ac:dyDescent="0.25">
      <c r="A1197" s="93"/>
      <c r="B1197" s="94"/>
      <c r="C1197" s="94"/>
      <c r="D1197" s="94"/>
      <c r="E1197" s="94"/>
      <c r="F1197" s="95"/>
      <c r="H1197" s="95"/>
      <c r="I1197" s="94"/>
    </row>
    <row r="1198" spans="1:9" x14ac:dyDescent="0.25">
      <c r="A1198" s="93"/>
      <c r="B1198" s="94"/>
      <c r="C1198" s="94"/>
      <c r="D1198" s="94"/>
      <c r="E1198" s="94"/>
      <c r="F1198" s="95"/>
      <c r="H1198" s="95"/>
      <c r="I1198" s="94"/>
    </row>
    <row r="1199" spans="1:9" x14ac:dyDescent="0.25">
      <c r="A1199" s="93"/>
      <c r="B1199" s="94"/>
      <c r="C1199" s="94"/>
      <c r="D1199" s="94"/>
      <c r="E1199" s="94"/>
      <c r="F1199" s="95"/>
      <c r="H1199" s="95"/>
      <c r="I1199" s="94"/>
    </row>
    <row r="1200" spans="1:9" x14ac:dyDescent="0.25">
      <c r="A1200" s="93"/>
      <c r="B1200" s="94"/>
      <c r="C1200" s="94"/>
      <c r="D1200" s="94"/>
      <c r="E1200" s="94"/>
      <c r="F1200" s="95"/>
      <c r="H1200" s="95"/>
      <c r="I1200" s="94"/>
    </row>
    <row r="1201" spans="1:9" x14ac:dyDescent="0.25">
      <c r="A1201" s="93"/>
      <c r="B1201" s="94"/>
      <c r="C1201" s="94"/>
      <c r="D1201" s="94"/>
      <c r="E1201" s="94"/>
      <c r="F1201" s="95"/>
      <c r="H1201" s="95"/>
      <c r="I1201" s="94"/>
    </row>
    <row r="1202" spans="1:9" x14ac:dyDescent="0.25">
      <c r="A1202" s="93"/>
      <c r="B1202" s="94"/>
      <c r="C1202" s="94"/>
      <c r="D1202" s="94"/>
      <c r="E1202" s="94"/>
      <c r="F1202" s="95"/>
      <c r="H1202" s="95"/>
      <c r="I1202" s="94"/>
    </row>
    <row r="1203" spans="1:9" x14ac:dyDescent="0.25">
      <c r="A1203" s="93"/>
      <c r="B1203" s="94"/>
      <c r="C1203" s="94"/>
      <c r="D1203" s="94"/>
      <c r="E1203" s="94"/>
      <c r="F1203" s="95"/>
      <c r="H1203" s="95"/>
      <c r="I1203" s="94"/>
    </row>
    <row r="1204" spans="1:9" x14ac:dyDescent="0.25">
      <c r="A1204" s="93"/>
      <c r="B1204" s="94"/>
      <c r="C1204" s="94"/>
      <c r="D1204" s="94"/>
      <c r="E1204" s="94"/>
      <c r="F1204" s="95"/>
      <c r="H1204" s="95"/>
      <c r="I1204" s="94"/>
    </row>
    <row r="1205" spans="1:9" x14ac:dyDescent="0.25">
      <c r="A1205" s="93"/>
      <c r="B1205" s="94"/>
      <c r="C1205" s="94"/>
      <c r="D1205" s="94"/>
      <c r="E1205" s="94"/>
      <c r="F1205" s="95"/>
      <c r="H1205" s="95"/>
      <c r="I1205" s="94"/>
    </row>
    <row r="1206" spans="1:9" x14ac:dyDescent="0.25">
      <c r="A1206" s="93"/>
      <c r="B1206" s="94"/>
      <c r="C1206" s="94"/>
      <c r="D1206" s="94"/>
      <c r="E1206" s="94"/>
      <c r="F1206" s="95"/>
      <c r="H1206" s="95"/>
      <c r="I1206" s="94"/>
    </row>
    <row r="1207" spans="1:9" x14ac:dyDescent="0.25">
      <c r="A1207" s="93"/>
      <c r="B1207" s="94"/>
      <c r="C1207" s="94"/>
      <c r="D1207" s="94"/>
      <c r="E1207" s="94"/>
      <c r="F1207" s="95"/>
      <c r="H1207" s="95"/>
      <c r="I1207" s="94"/>
    </row>
    <row r="1208" spans="1:9" x14ac:dyDescent="0.25">
      <c r="A1208" s="93"/>
      <c r="B1208" s="94"/>
      <c r="C1208" s="94"/>
      <c r="D1208" s="94"/>
      <c r="E1208" s="94"/>
      <c r="F1208" s="95"/>
      <c r="H1208" s="95"/>
      <c r="I1208" s="94"/>
    </row>
    <row r="1209" spans="1:9" x14ac:dyDescent="0.25">
      <c r="A1209" s="93"/>
      <c r="B1209" s="94"/>
      <c r="C1209" s="94"/>
      <c r="D1209" s="94"/>
      <c r="E1209" s="94"/>
      <c r="F1209" s="95"/>
      <c r="H1209" s="95"/>
      <c r="I1209" s="94"/>
    </row>
    <row r="1210" spans="1:9" x14ac:dyDescent="0.25">
      <c r="A1210" s="93"/>
      <c r="B1210" s="94"/>
      <c r="C1210" s="94"/>
      <c r="D1210" s="94"/>
      <c r="E1210" s="94"/>
      <c r="F1210" s="95"/>
      <c r="H1210" s="95"/>
      <c r="I1210" s="94"/>
    </row>
    <row r="1211" spans="1:9" x14ac:dyDescent="0.25">
      <c r="A1211" s="93"/>
      <c r="B1211" s="94"/>
      <c r="C1211" s="94"/>
      <c r="D1211" s="94"/>
      <c r="E1211" s="94"/>
      <c r="F1211" s="95"/>
      <c r="H1211" s="95"/>
      <c r="I1211" s="94"/>
    </row>
    <row r="1212" spans="1:9" x14ac:dyDescent="0.25">
      <c r="A1212" s="93"/>
      <c r="B1212" s="94"/>
      <c r="C1212" s="94"/>
      <c r="D1212" s="94"/>
      <c r="E1212" s="94"/>
      <c r="F1212" s="95"/>
      <c r="H1212" s="95"/>
      <c r="I1212" s="94"/>
    </row>
    <row r="1213" spans="1:9" x14ac:dyDescent="0.25">
      <c r="A1213" s="93"/>
      <c r="B1213" s="94"/>
      <c r="C1213" s="94"/>
      <c r="D1213" s="94"/>
      <c r="E1213" s="94"/>
      <c r="F1213" s="95"/>
      <c r="H1213" s="95"/>
      <c r="I1213" s="94"/>
    </row>
    <row r="1214" spans="1:9" x14ac:dyDescent="0.25">
      <c r="A1214" s="93"/>
      <c r="B1214" s="94"/>
      <c r="C1214" s="94"/>
      <c r="D1214" s="94"/>
      <c r="E1214" s="94"/>
      <c r="F1214" s="95"/>
      <c r="H1214" s="95"/>
      <c r="I1214" s="94"/>
    </row>
    <row r="1215" spans="1:9" x14ac:dyDescent="0.25">
      <c r="A1215" s="93"/>
      <c r="B1215" s="94"/>
      <c r="C1215" s="94"/>
      <c r="D1215" s="94"/>
      <c r="E1215" s="94"/>
      <c r="F1215" s="95"/>
      <c r="H1215" s="95"/>
      <c r="I1215" s="94"/>
    </row>
    <row r="1216" spans="1:9" x14ac:dyDescent="0.25">
      <c r="A1216" s="93"/>
      <c r="B1216" s="94"/>
      <c r="C1216" s="94"/>
      <c r="D1216" s="94"/>
      <c r="E1216" s="94"/>
      <c r="F1216" s="95"/>
      <c r="H1216" s="95"/>
      <c r="I1216" s="94"/>
    </row>
    <row r="1217" spans="1:9" x14ac:dyDescent="0.25">
      <c r="A1217" s="93"/>
      <c r="B1217" s="94"/>
      <c r="C1217" s="94"/>
      <c r="D1217" s="94"/>
      <c r="E1217" s="94"/>
      <c r="F1217" s="95"/>
      <c r="H1217" s="95"/>
      <c r="I1217" s="94"/>
    </row>
    <row r="1218" spans="1:9" x14ac:dyDescent="0.25">
      <c r="A1218" s="93"/>
      <c r="B1218" s="94"/>
      <c r="C1218" s="94"/>
      <c r="D1218" s="94"/>
      <c r="E1218" s="94"/>
      <c r="F1218" s="95"/>
      <c r="H1218" s="95"/>
      <c r="I1218" s="94"/>
    </row>
    <row r="1219" spans="1:9" x14ac:dyDescent="0.25">
      <c r="A1219" s="93"/>
      <c r="B1219" s="94"/>
      <c r="C1219" s="94"/>
      <c r="D1219" s="94"/>
      <c r="E1219" s="94"/>
      <c r="F1219" s="95"/>
      <c r="H1219" s="95"/>
      <c r="I1219" s="94"/>
    </row>
    <row r="1220" spans="1:9" x14ac:dyDescent="0.25">
      <c r="A1220" s="93"/>
      <c r="B1220" s="94"/>
      <c r="C1220" s="94"/>
      <c r="D1220" s="94"/>
      <c r="E1220" s="94"/>
      <c r="F1220" s="95"/>
      <c r="H1220" s="95"/>
      <c r="I1220" s="94"/>
    </row>
    <row r="1221" spans="1:9" x14ac:dyDescent="0.25">
      <c r="A1221" s="93"/>
      <c r="B1221" s="94"/>
      <c r="C1221" s="94"/>
      <c r="D1221" s="94"/>
      <c r="E1221" s="94"/>
      <c r="F1221" s="95"/>
      <c r="H1221" s="95"/>
      <c r="I1221" s="94"/>
    </row>
    <row r="1222" spans="1:9" x14ac:dyDescent="0.25">
      <c r="A1222" s="93"/>
      <c r="B1222" s="94"/>
      <c r="C1222" s="94"/>
      <c r="D1222" s="94"/>
      <c r="E1222" s="94"/>
      <c r="F1222" s="95"/>
      <c r="H1222" s="95"/>
      <c r="I1222" s="94"/>
    </row>
    <row r="1223" spans="1:9" x14ac:dyDescent="0.25">
      <c r="A1223" s="93"/>
      <c r="B1223" s="94"/>
      <c r="C1223" s="94"/>
      <c r="D1223" s="94"/>
      <c r="E1223" s="94"/>
      <c r="F1223" s="95"/>
      <c r="H1223" s="95"/>
      <c r="I1223" s="94"/>
    </row>
    <row r="1224" spans="1:9" x14ac:dyDescent="0.25">
      <c r="A1224" s="93"/>
      <c r="B1224" s="94"/>
      <c r="C1224" s="94"/>
      <c r="D1224" s="94"/>
      <c r="E1224" s="94"/>
      <c r="F1224" s="95"/>
      <c r="H1224" s="95"/>
      <c r="I1224" s="94"/>
    </row>
    <row r="1225" spans="1:9" x14ac:dyDescent="0.25">
      <c r="A1225" s="93"/>
      <c r="B1225" s="94"/>
      <c r="C1225" s="94"/>
      <c r="D1225" s="94"/>
      <c r="E1225" s="94"/>
      <c r="F1225" s="95"/>
      <c r="H1225" s="95"/>
      <c r="I1225" s="94"/>
    </row>
    <row r="1226" spans="1:9" x14ac:dyDescent="0.25">
      <c r="A1226" s="93"/>
      <c r="B1226" s="94"/>
      <c r="C1226" s="94"/>
      <c r="D1226" s="94"/>
      <c r="E1226" s="94"/>
      <c r="F1226" s="95"/>
      <c r="H1226" s="95"/>
      <c r="I1226" s="94"/>
    </row>
    <row r="1227" spans="1:9" x14ac:dyDescent="0.25">
      <c r="A1227" s="93"/>
      <c r="B1227" s="94"/>
      <c r="C1227" s="94"/>
      <c r="D1227" s="94"/>
      <c r="E1227" s="94"/>
      <c r="F1227" s="95"/>
      <c r="H1227" s="95"/>
      <c r="I1227" s="94"/>
    </row>
    <row r="1228" spans="1:9" x14ac:dyDescent="0.25">
      <c r="A1228" s="93"/>
      <c r="B1228" s="94"/>
      <c r="C1228" s="94"/>
      <c r="D1228" s="94"/>
      <c r="E1228" s="94"/>
      <c r="F1228" s="95"/>
      <c r="H1228" s="95"/>
      <c r="I1228" s="94"/>
    </row>
    <row r="1229" spans="1:9" x14ac:dyDescent="0.25">
      <c r="A1229" s="93"/>
      <c r="B1229" s="94"/>
      <c r="C1229" s="94"/>
      <c r="D1229" s="94"/>
      <c r="E1229" s="94"/>
      <c r="F1229" s="95"/>
      <c r="H1229" s="95"/>
      <c r="I1229" s="94"/>
    </row>
    <row r="1230" spans="1:9" x14ac:dyDescent="0.25">
      <c r="A1230" s="93"/>
      <c r="B1230" s="94"/>
      <c r="C1230" s="94"/>
      <c r="D1230" s="94"/>
      <c r="E1230" s="94"/>
      <c r="F1230" s="95"/>
      <c r="H1230" s="95"/>
      <c r="I1230" s="94"/>
    </row>
    <row r="1231" spans="1:9" x14ac:dyDescent="0.25">
      <c r="A1231" s="93"/>
      <c r="B1231" s="94"/>
      <c r="C1231" s="94"/>
      <c r="D1231" s="94"/>
      <c r="E1231" s="94"/>
      <c r="F1231" s="95"/>
      <c r="H1231" s="95"/>
      <c r="I1231" s="94"/>
    </row>
    <row r="1232" spans="1:9" x14ac:dyDescent="0.25">
      <c r="A1232" s="93"/>
      <c r="B1232" s="94"/>
      <c r="C1232" s="94"/>
      <c r="D1232" s="94"/>
      <c r="E1232" s="94"/>
      <c r="F1232" s="95"/>
      <c r="H1232" s="95"/>
      <c r="I1232" s="94"/>
    </row>
    <row r="1233" spans="1:9" x14ac:dyDescent="0.25">
      <c r="A1233" s="93"/>
      <c r="B1233" s="94"/>
      <c r="C1233" s="94"/>
      <c r="D1233" s="94"/>
      <c r="E1233" s="94"/>
      <c r="F1233" s="95"/>
      <c r="H1233" s="95"/>
      <c r="I1233" s="94"/>
    </row>
    <row r="1234" spans="1:9" x14ac:dyDescent="0.25">
      <c r="A1234" s="93"/>
      <c r="B1234" s="94"/>
      <c r="C1234" s="94"/>
      <c r="D1234" s="94"/>
      <c r="E1234" s="94"/>
      <c r="F1234" s="95"/>
      <c r="H1234" s="95"/>
      <c r="I1234" s="94"/>
    </row>
    <row r="1235" spans="1:9" x14ac:dyDescent="0.25">
      <c r="A1235" s="93"/>
      <c r="B1235" s="94"/>
      <c r="C1235" s="94"/>
      <c r="D1235" s="94"/>
      <c r="E1235" s="94"/>
      <c r="F1235" s="95"/>
      <c r="H1235" s="95"/>
      <c r="I1235" s="94"/>
    </row>
    <row r="1236" spans="1:9" x14ac:dyDescent="0.25">
      <c r="A1236" s="93"/>
      <c r="B1236" s="94"/>
      <c r="C1236" s="94"/>
      <c r="D1236" s="94"/>
      <c r="E1236" s="94"/>
      <c r="F1236" s="95"/>
      <c r="H1236" s="95"/>
      <c r="I1236" s="94"/>
    </row>
    <row r="1237" spans="1:9" x14ac:dyDescent="0.25">
      <c r="A1237" s="93"/>
      <c r="B1237" s="94"/>
      <c r="C1237" s="94"/>
      <c r="D1237" s="94"/>
      <c r="E1237" s="94"/>
      <c r="F1237" s="95"/>
      <c r="H1237" s="95"/>
      <c r="I1237" s="94"/>
    </row>
    <row r="1238" spans="1:9" x14ac:dyDescent="0.25">
      <c r="A1238" s="93"/>
      <c r="B1238" s="94"/>
      <c r="C1238" s="94"/>
      <c r="D1238" s="94"/>
      <c r="E1238" s="94"/>
      <c r="F1238" s="95"/>
      <c r="H1238" s="95"/>
      <c r="I1238" s="94"/>
    </row>
    <row r="1239" spans="1:9" x14ac:dyDescent="0.25">
      <c r="A1239" s="93"/>
      <c r="B1239" s="94"/>
      <c r="C1239" s="94"/>
      <c r="D1239" s="94"/>
      <c r="E1239" s="94"/>
      <c r="F1239" s="95"/>
      <c r="H1239" s="95"/>
      <c r="I1239" s="94"/>
    </row>
    <row r="1240" spans="1:9" x14ac:dyDescent="0.25">
      <c r="A1240" s="93"/>
      <c r="B1240" s="94"/>
      <c r="C1240" s="94"/>
      <c r="D1240" s="94"/>
      <c r="E1240" s="94"/>
      <c r="F1240" s="95"/>
      <c r="H1240" s="95"/>
      <c r="I1240" s="94"/>
    </row>
    <row r="1241" spans="1:9" x14ac:dyDescent="0.25">
      <c r="A1241" s="93"/>
      <c r="B1241" s="94"/>
      <c r="C1241" s="94"/>
      <c r="D1241" s="94"/>
      <c r="E1241" s="94"/>
      <c r="F1241" s="95"/>
      <c r="H1241" s="95"/>
      <c r="I1241" s="94"/>
    </row>
    <row r="1242" spans="1:9" x14ac:dyDescent="0.25">
      <c r="A1242" s="93"/>
      <c r="B1242" s="94"/>
      <c r="C1242" s="94"/>
      <c r="D1242" s="94"/>
      <c r="E1242" s="94"/>
      <c r="F1242" s="95"/>
      <c r="H1242" s="95"/>
      <c r="I1242" s="94"/>
    </row>
    <row r="1243" spans="1:9" x14ac:dyDescent="0.25">
      <c r="A1243" s="93"/>
      <c r="B1243" s="94"/>
      <c r="C1243" s="94"/>
      <c r="D1243" s="94"/>
      <c r="E1243" s="94"/>
      <c r="F1243" s="95"/>
      <c r="H1243" s="95"/>
      <c r="I1243" s="94"/>
    </row>
    <row r="1244" spans="1:9" x14ac:dyDescent="0.25">
      <c r="A1244" s="93"/>
      <c r="B1244" s="94"/>
      <c r="C1244" s="94"/>
      <c r="D1244" s="94"/>
      <c r="E1244" s="94"/>
      <c r="F1244" s="95"/>
      <c r="H1244" s="95"/>
      <c r="I1244" s="94"/>
    </row>
    <row r="1245" spans="1:9" x14ac:dyDescent="0.25">
      <c r="A1245" s="93"/>
      <c r="B1245" s="94"/>
      <c r="C1245" s="94"/>
      <c r="D1245" s="94"/>
      <c r="E1245" s="94"/>
      <c r="F1245" s="95"/>
      <c r="H1245" s="95"/>
      <c r="I1245" s="94"/>
    </row>
    <row r="1246" spans="1:9" x14ac:dyDescent="0.25">
      <c r="A1246" s="93"/>
      <c r="B1246" s="94"/>
      <c r="C1246" s="94"/>
      <c r="D1246" s="94"/>
      <c r="E1246" s="94"/>
      <c r="F1246" s="95"/>
      <c r="H1246" s="95"/>
      <c r="I1246" s="94"/>
    </row>
    <row r="1247" spans="1:9" x14ac:dyDescent="0.25">
      <c r="A1247" s="93"/>
      <c r="B1247" s="94"/>
      <c r="C1247" s="94"/>
      <c r="D1247" s="94"/>
      <c r="E1247" s="94"/>
      <c r="F1247" s="95"/>
      <c r="H1247" s="95"/>
      <c r="I1247" s="94"/>
    </row>
    <row r="1248" spans="1:9" x14ac:dyDescent="0.25">
      <c r="A1248" s="93"/>
      <c r="B1248" s="94"/>
      <c r="C1248" s="94"/>
      <c r="D1248" s="94"/>
      <c r="E1248" s="94"/>
      <c r="F1248" s="95"/>
      <c r="H1248" s="95"/>
      <c r="I1248" s="94"/>
    </row>
    <row r="1249" spans="1:9" x14ac:dyDescent="0.25">
      <c r="A1249" s="93"/>
      <c r="B1249" s="94"/>
      <c r="C1249" s="94"/>
      <c r="D1249" s="94"/>
      <c r="E1249" s="94"/>
      <c r="F1249" s="95"/>
      <c r="H1249" s="95"/>
      <c r="I1249" s="94"/>
    </row>
    <row r="1250" spans="1:9" x14ac:dyDescent="0.25">
      <c r="A1250" s="93"/>
      <c r="B1250" s="94"/>
      <c r="C1250" s="94"/>
      <c r="D1250" s="94"/>
      <c r="E1250" s="94"/>
      <c r="F1250" s="95"/>
      <c r="H1250" s="95"/>
      <c r="I1250" s="94"/>
    </row>
    <row r="1251" spans="1:9" x14ac:dyDescent="0.25">
      <c r="A1251" s="93"/>
      <c r="B1251" s="94"/>
      <c r="C1251" s="94"/>
      <c r="D1251" s="94"/>
      <c r="E1251" s="94"/>
      <c r="F1251" s="95"/>
      <c r="H1251" s="95"/>
      <c r="I1251" s="94"/>
    </row>
    <row r="1252" spans="1:9" x14ac:dyDescent="0.25">
      <c r="A1252" s="93"/>
      <c r="B1252" s="94"/>
      <c r="C1252" s="94"/>
      <c r="D1252" s="94"/>
      <c r="E1252" s="94"/>
      <c r="F1252" s="95"/>
      <c r="H1252" s="95"/>
      <c r="I1252" s="94"/>
    </row>
    <row r="1253" spans="1:9" x14ac:dyDescent="0.25">
      <c r="A1253" s="93"/>
      <c r="B1253" s="94"/>
      <c r="C1253" s="94"/>
      <c r="D1253" s="94"/>
      <c r="E1253" s="94"/>
      <c r="F1253" s="95"/>
      <c r="H1253" s="95"/>
      <c r="I1253" s="94"/>
    </row>
    <row r="1254" spans="1:9" x14ac:dyDescent="0.25">
      <c r="A1254" s="93"/>
      <c r="B1254" s="94"/>
      <c r="C1254" s="94"/>
      <c r="D1254" s="94"/>
      <c r="E1254" s="94"/>
      <c r="F1254" s="95"/>
      <c r="H1254" s="95"/>
      <c r="I1254" s="94"/>
    </row>
    <row r="1255" spans="1:9" x14ac:dyDescent="0.25">
      <c r="A1255" s="93"/>
      <c r="B1255" s="94"/>
      <c r="C1255" s="94"/>
      <c r="D1255" s="94"/>
      <c r="E1255" s="94"/>
      <c r="F1255" s="95"/>
      <c r="H1255" s="95"/>
      <c r="I1255" s="94"/>
    </row>
    <row r="1256" spans="1:9" x14ac:dyDescent="0.25">
      <c r="A1256" s="93"/>
      <c r="B1256" s="94"/>
      <c r="C1256" s="94"/>
      <c r="D1256" s="94"/>
      <c r="E1256" s="94"/>
      <c r="F1256" s="95"/>
      <c r="H1256" s="95"/>
      <c r="I1256" s="94"/>
    </row>
    <row r="1257" spans="1:9" x14ac:dyDescent="0.25">
      <c r="A1257" s="93"/>
      <c r="B1257" s="94"/>
      <c r="C1257" s="94"/>
      <c r="D1257" s="94"/>
      <c r="E1257" s="94"/>
      <c r="F1257" s="95"/>
      <c r="H1257" s="95"/>
      <c r="I1257" s="94"/>
    </row>
    <row r="1258" spans="1:9" x14ac:dyDescent="0.25">
      <c r="A1258" s="93"/>
      <c r="B1258" s="94"/>
      <c r="C1258" s="94"/>
      <c r="D1258" s="94"/>
      <c r="E1258" s="94"/>
      <c r="F1258" s="95"/>
      <c r="H1258" s="95"/>
      <c r="I1258" s="94"/>
    </row>
    <row r="1259" spans="1:9" x14ac:dyDescent="0.25">
      <c r="A1259" s="93"/>
      <c r="B1259" s="94"/>
      <c r="C1259" s="94"/>
      <c r="D1259" s="94"/>
      <c r="E1259" s="94"/>
      <c r="F1259" s="95"/>
      <c r="H1259" s="95"/>
      <c r="I1259" s="94"/>
    </row>
    <row r="1260" spans="1:9" x14ac:dyDescent="0.25">
      <c r="A1260" s="93"/>
      <c r="B1260" s="94"/>
      <c r="C1260" s="94"/>
      <c r="D1260" s="94"/>
      <c r="E1260" s="94"/>
      <c r="F1260" s="95"/>
      <c r="H1260" s="95"/>
      <c r="I1260" s="94"/>
    </row>
    <row r="1261" spans="1:9" x14ac:dyDescent="0.25">
      <c r="A1261" s="93"/>
      <c r="B1261" s="94"/>
      <c r="C1261" s="94"/>
      <c r="D1261" s="94"/>
      <c r="E1261" s="94"/>
      <c r="F1261" s="95"/>
      <c r="H1261" s="95"/>
      <c r="I1261" s="94"/>
    </row>
    <row r="1262" spans="1:9" x14ac:dyDescent="0.25">
      <c r="A1262" s="93"/>
      <c r="B1262" s="94"/>
      <c r="C1262" s="94"/>
      <c r="D1262" s="94"/>
      <c r="E1262" s="94"/>
      <c r="F1262" s="95"/>
      <c r="H1262" s="95"/>
      <c r="I1262" s="94"/>
    </row>
    <row r="1263" spans="1:9" x14ac:dyDescent="0.25">
      <c r="A1263" s="93"/>
      <c r="B1263" s="94"/>
      <c r="C1263" s="94"/>
      <c r="D1263" s="94"/>
      <c r="E1263" s="94"/>
      <c r="F1263" s="95"/>
      <c r="H1263" s="95"/>
      <c r="I1263" s="94"/>
    </row>
    <row r="1264" spans="1:9" x14ac:dyDescent="0.25">
      <c r="A1264" s="93"/>
      <c r="B1264" s="94"/>
      <c r="C1264" s="94"/>
      <c r="D1264" s="94"/>
      <c r="E1264" s="94"/>
      <c r="F1264" s="95"/>
      <c r="H1264" s="95"/>
      <c r="I1264" s="94"/>
    </row>
    <row r="1265" spans="1:9" x14ac:dyDescent="0.25">
      <c r="A1265" s="93"/>
      <c r="B1265" s="94"/>
      <c r="C1265" s="94"/>
      <c r="D1265" s="94"/>
      <c r="E1265" s="94"/>
      <c r="F1265" s="95"/>
      <c r="H1265" s="95"/>
      <c r="I1265" s="94"/>
    </row>
    <row r="1266" spans="1:9" x14ac:dyDescent="0.25">
      <c r="A1266" s="93"/>
      <c r="B1266" s="94"/>
      <c r="C1266" s="94"/>
      <c r="D1266" s="94"/>
      <c r="E1266" s="94"/>
      <c r="F1266" s="95"/>
      <c r="H1266" s="95"/>
      <c r="I1266" s="94"/>
    </row>
    <row r="1267" spans="1:9" x14ac:dyDescent="0.25">
      <c r="A1267" s="93"/>
      <c r="B1267" s="94"/>
      <c r="C1267" s="94"/>
      <c r="D1267" s="94"/>
      <c r="E1267" s="94"/>
      <c r="F1267" s="95"/>
      <c r="H1267" s="95"/>
      <c r="I1267" s="94"/>
    </row>
    <row r="1268" spans="1:9" x14ac:dyDescent="0.25">
      <c r="A1268" s="93"/>
      <c r="B1268" s="94"/>
      <c r="C1268" s="94"/>
      <c r="D1268" s="94"/>
      <c r="E1268" s="94"/>
      <c r="F1268" s="95"/>
      <c r="H1268" s="95"/>
      <c r="I1268" s="94"/>
    </row>
    <row r="1269" spans="1:9" x14ac:dyDescent="0.25">
      <c r="A1269" s="93"/>
      <c r="B1269" s="94"/>
      <c r="C1269" s="94"/>
      <c r="D1269" s="94"/>
      <c r="E1269" s="94"/>
      <c r="F1269" s="95"/>
      <c r="H1269" s="95"/>
      <c r="I1269" s="94"/>
    </row>
    <row r="1270" spans="1:9" x14ac:dyDescent="0.25">
      <c r="A1270" s="93"/>
      <c r="B1270" s="94"/>
      <c r="C1270" s="94"/>
      <c r="D1270" s="94"/>
      <c r="E1270" s="94"/>
      <c r="F1270" s="95"/>
      <c r="H1270" s="95"/>
      <c r="I1270" s="94"/>
    </row>
    <row r="1271" spans="1:9" x14ac:dyDescent="0.25">
      <c r="A1271" s="93"/>
      <c r="B1271" s="94"/>
      <c r="C1271" s="94"/>
      <c r="D1271" s="94"/>
      <c r="E1271" s="94"/>
      <c r="F1271" s="95"/>
      <c r="H1271" s="95"/>
      <c r="I1271" s="94"/>
    </row>
    <row r="1272" spans="1:9" x14ac:dyDescent="0.25">
      <c r="A1272" s="93"/>
      <c r="B1272" s="94"/>
      <c r="C1272" s="94"/>
      <c r="D1272" s="94"/>
      <c r="E1272" s="94"/>
      <c r="F1272" s="95"/>
      <c r="H1272" s="95"/>
      <c r="I1272" s="94"/>
    </row>
    <row r="1273" spans="1:9" x14ac:dyDescent="0.25">
      <c r="A1273" s="93"/>
      <c r="B1273" s="94"/>
      <c r="C1273" s="94"/>
      <c r="D1273" s="94"/>
      <c r="E1273" s="94"/>
      <c r="F1273" s="95"/>
      <c r="H1273" s="95"/>
      <c r="I1273" s="94"/>
    </row>
    <row r="1274" spans="1:9" x14ac:dyDescent="0.25">
      <c r="A1274" s="93"/>
      <c r="B1274" s="94"/>
      <c r="C1274" s="94"/>
      <c r="D1274" s="94"/>
      <c r="E1274" s="94"/>
      <c r="F1274" s="95"/>
      <c r="H1274" s="95"/>
      <c r="I1274" s="94"/>
    </row>
    <row r="1275" spans="1:9" x14ac:dyDescent="0.25">
      <c r="A1275" s="93"/>
      <c r="B1275" s="94"/>
      <c r="C1275" s="94"/>
      <c r="D1275" s="94"/>
      <c r="E1275" s="94"/>
      <c r="F1275" s="95"/>
      <c r="H1275" s="95"/>
      <c r="I1275" s="94"/>
    </row>
    <row r="1276" spans="1:9" x14ac:dyDescent="0.25">
      <c r="A1276" s="93"/>
      <c r="B1276" s="94"/>
      <c r="C1276" s="94"/>
      <c r="D1276" s="94"/>
      <c r="E1276" s="94"/>
      <c r="F1276" s="95"/>
      <c r="H1276" s="95"/>
      <c r="I1276" s="94"/>
    </row>
    <row r="1277" spans="1:9" x14ac:dyDescent="0.25">
      <c r="A1277" s="93"/>
      <c r="B1277" s="94"/>
      <c r="C1277" s="94"/>
      <c r="D1277" s="94"/>
      <c r="E1277" s="94"/>
      <c r="F1277" s="95"/>
      <c r="H1277" s="95"/>
      <c r="I1277" s="94"/>
    </row>
    <row r="1278" spans="1:9" x14ac:dyDescent="0.25">
      <c r="A1278" s="93"/>
      <c r="B1278" s="94"/>
      <c r="C1278" s="94"/>
      <c r="D1278" s="94"/>
      <c r="E1278" s="94"/>
      <c r="F1278" s="95"/>
      <c r="H1278" s="95"/>
      <c r="I1278" s="94"/>
    </row>
    <row r="1279" spans="1:9" x14ac:dyDescent="0.25">
      <c r="A1279" s="93"/>
      <c r="B1279" s="94"/>
      <c r="C1279" s="94"/>
      <c r="D1279" s="94"/>
      <c r="E1279" s="94"/>
      <c r="F1279" s="95"/>
      <c r="H1279" s="95"/>
      <c r="I1279" s="94"/>
    </row>
    <row r="1280" spans="1:9" x14ac:dyDescent="0.25">
      <c r="A1280" s="93"/>
      <c r="B1280" s="94"/>
      <c r="C1280" s="94"/>
      <c r="D1280" s="94"/>
      <c r="E1280" s="94"/>
      <c r="F1280" s="95"/>
      <c r="H1280" s="95"/>
      <c r="I1280" s="94"/>
    </row>
    <row r="1281" spans="1:9" x14ac:dyDescent="0.25">
      <c r="A1281" s="93"/>
      <c r="B1281" s="94"/>
      <c r="C1281" s="94"/>
      <c r="D1281" s="94"/>
      <c r="E1281" s="94"/>
      <c r="F1281" s="95"/>
      <c r="H1281" s="95"/>
      <c r="I1281" s="94"/>
    </row>
    <row r="1282" spans="1:9" x14ac:dyDescent="0.25">
      <c r="A1282" s="93"/>
      <c r="B1282" s="94"/>
      <c r="C1282" s="94"/>
      <c r="D1282" s="94"/>
      <c r="E1282" s="94"/>
      <c r="F1282" s="95"/>
      <c r="H1282" s="95"/>
      <c r="I1282" s="94"/>
    </row>
    <row r="1283" spans="1:9" x14ac:dyDescent="0.25">
      <c r="A1283" s="93"/>
      <c r="B1283" s="94"/>
      <c r="C1283" s="94"/>
      <c r="D1283" s="94"/>
      <c r="E1283" s="94"/>
      <c r="F1283" s="95"/>
      <c r="H1283" s="95"/>
      <c r="I1283" s="94"/>
    </row>
    <row r="1284" spans="1:9" x14ac:dyDescent="0.25">
      <c r="A1284" s="93"/>
      <c r="B1284" s="94"/>
      <c r="C1284" s="94"/>
      <c r="D1284" s="94"/>
      <c r="E1284" s="94"/>
      <c r="F1284" s="95"/>
      <c r="H1284" s="95"/>
      <c r="I1284" s="94"/>
    </row>
    <row r="1285" spans="1:9" x14ac:dyDescent="0.25">
      <c r="A1285" s="93"/>
      <c r="B1285" s="94"/>
      <c r="C1285" s="94"/>
      <c r="D1285" s="94"/>
      <c r="E1285" s="94"/>
      <c r="F1285" s="95"/>
      <c r="H1285" s="95"/>
      <c r="I1285" s="94"/>
    </row>
    <row r="1286" spans="1:9" x14ac:dyDescent="0.25">
      <c r="A1286" s="93"/>
      <c r="B1286" s="94"/>
      <c r="C1286" s="94"/>
      <c r="D1286" s="94"/>
      <c r="E1286" s="94"/>
      <c r="F1286" s="95"/>
      <c r="H1286" s="95"/>
      <c r="I1286" s="94"/>
    </row>
    <row r="1287" spans="1:9" x14ac:dyDescent="0.25">
      <c r="A1287" s="93"/>
      <c r="B1287" s="94"/>
      <c r="C1287" s="94"/>
      <c r="D1287" s="94"/>
      <c r="E1287" s="94"/>
      <c r="F1287" s="95"/>
      <c r="H1287" s="95"/>
      <c r="I1287" s="94"/>
    </row>
    <row r="1288" spans="1:9" x14ac:dyDescent="0.25">
      <c r="A1288" s="93"/>
      <c r="B1288" s="94"/>
      <c r="C1288" s="94"/>
      <c r="D1288" s="94"/>
      <c r="E1288" s="94"/>
      <c r="F1288" s="95"/>
      <c r="H1288" s="95"/>
      <c r="I1288" s="94"/>
    </row>
    <row r="1289" spans="1:9" x14ac:dyDescent="0.25">
      <c r="A1289" s="93"/>
      <c r="B1289" s="94"/>
      <c r="C1289" s="94"/>
      <c r="D1289" s="94"/>
      <c r="E1289" s="94"/>
      <c r="F1289" s="95"/>
      <c r="H1289" s="95"/>
      <c r="I1289" s="94"/>
    </row>
    <row r="1290" spans="1:9" x14ac:dyDescent="0.25">
      <c r="A1290" s="93"/>
      <c r="B1290" s="94"/>
      <c r="C1290" s="94"/>
      <c r="D1290" s="94"/>
      <c r="E1290" s="94"/>
      <c r="F1290" s="95"/>
      <c r="H1290" s="95"/>
      <c r="I1290" s="94"/>
    </row>
    <row r="1291" spans="1:9" x14ac:dyDescent="0.25">
      <c r="A1291" s="93"/>
      <c r="B1291" s="94"/>
      <c r="C1291" s="94"/>
      <c r="D1291" s="94"/>
      <c r="E1291" s="94"/>
      <c r="F1291" s="95"/>
      <c r="H1291" s="95"/>
      <c r="I1291" s="94"/>
    </row>
    <row r="1292" spans="1:9" x14ac:dyDescent="0.25">
      <c r="A1292" s="93"/>
      <c r="B1292" s="94"/>
      <c r="C1292" s="94"/>
      <c r="D1292" s="94"/>
      <c r="E1292" s="94"/>
      <c r="F1292" s="95"/>
      <c r="H1292" s="95"/>
      <c r="I1292" s="94"/>
    </row>
    <row r="1293" spans="1:9" x14ac:dyDescent="0.25">
      <c r="A1293" s="93"/>
      <c r="B1293" s="94"/>
      <c r="C1293" s="94"/>
      <c r="D1293" s="94"/>
      <c r="E1293" s="94"/>
      <c r="F1293" s="95"/>
      <c r="H1293" s="95"/>
      <c r="I1293" s="94"/>
    </row>
    <row r="1294" spans="1:9" x14ac:dyDescent="0.25">
      <c r="A1294" s="93"/>
      <c r="B1294" s="94"/>
      <c r="C1294" s="94"/>
      <c r="D1294" s="94"/>
      <c r="E1294" s="94"/>
      <c r="F1294" s="95"/>
      <c r="H1294" s="95"/>
      <c r="I1294" s="94"/>
    </row>
    <row r="1295" spans="1:9" x14ac:dyDescent="0.25">
      <c r="A1295" s="93"/>
      <c r="B1295" s="94"/>
      <c r="C1295" s="94"/>
      <c r="D1295" s="94"/>
      <c r="E1295" s="94"/>
      <c r="F1295" s="95"/>
      <c r="H1295" s="95"/>
      <c r="I1295" s="94"/>
    </row>
    <row r="1296" spans="1:9" x14ac:dyDescent="0.25">
      <c r="A1296" s="93"/>
      <c r="B1296" s="94"/>
      <c r="C1296" s="94"/>
      <c r="D1296" s="94"/>
      <c r="E1296" s="94"/>
      <c r="F1296" s="95"/>
      <c r="H1296" s="95"/>
      <c r="I1296" s="94"/>
    </row>
    <row r="1297" spans="1:9" x14ac:dyDescent="0.25">
      <c r="A1297" s="93"/>
      <c r="B1297" s="94"/>
      <c r="C1297" s="94"/>
      <c r="D1297" s="94"/>
      <c r="E1297" s="94"/>
      <c r="F1297" s="95"/>
      <c r="H1297" s="95"/>
      <c r="I1297" s="94"/>
    </row>
    <row r="1298" spans="1:9" x14ac:dyDescent="0.25">
      <c r="A1298" s="93"/>
      <c r="B1298" s="94"/>
      <c r="C1298" s="94"/>
      <c r="D1298" s="94"/>
      <c r="E1298" s="94"/>
      <c r="F1298" s="95"/>
      <c r="H1298" s="95"/>
      <c r="I1298" s="94"/>
    </row>
    <row r="1299" spans="1:9" x14ac:dyDescent="0.25">
      <c r="A1299" s="93"/>
      <c r="B1299" s="94"/>
      <c r="C1299" s="94"/>
      <c r="D1299" s="94"/>
      <c r="E1299" s="94"/>
      <c r="F1299" s="95"/>
      <c r="H1299" s="95"/>
      <c r="I1299" s="94"/>
    </row>
    <row r="1300" spans="1:9" x14ac:dyDescent="0.25">
      <c r="A1300" s="93"/>
      <c r="B1300" s="94"/>
      <c r="C1300" s="94"/>
      <c r="D1300" s="94"/>
      <c r="E1300" s="94"/>
      <c r="F1300" s="95"/>
      <c r="H1300" s="95"/>
      <c r="I1300" s="94"/>
    </row>
    <row r="1301" spans="1:9" x14ac:dyDescent="0.25">
      <c r="A1301" s="93"/>
      <c r="B1301" s="94"/>
      <c r="C1301" s="94"/>
      <c r="D1301" s="94"/>
      <c r="E1301" s="94"/>
      <c r="F1301" s="95"/>
      <c r="H1301" s="95"/>
      <c r="I1301" s="94"/>
    </row>
    <row r="1302" spans="1:9" x14ac:dyDescent="0.25">
      <c r="A1302" s="93"/>
      <c r="B1302" s="94"/>
      <c r="C1302" s="94"/>
      <c r="D1302" s="94"/>
      <c r="E1302" s="94"/>
      <c r="F1302" s="95"/>
      <c r="H1302" s="95"/>
      <c r="I1302" s="94"/>
    </row>
    <row r="1303" spans="1:9" x14ac:dyDescent="0.25">
      <c r="A1303" s="93"/>
      <c r="B1303" s="94"/>
      <c r="C1303" s="94"/>
      <c r="D1303" s="94"/>
      <c r="E1303" s="94"/>
      <c r="F1303" s="95"/>
      <c r="H1303" s="95"/>
      <c r="I1303" s="94"/>
    </row>
    <row r="1304" spans="1:9" x14ac:dyDescent="0.25">
      <c r="A1304" s="93"/>
      <c r="B1304" s="94"/>
      <c r="C1304" s="94"/>
      <c r="D1304" s="94"/>
      <c r="E1304" s="94"/>
      <c r="F1304" s="95"/>
      <c r="H1304" s="95"/>
      <c r="I1304" s="94"/>
    </row>
    <row r="1305" spans="1:9" x14ac:dyDescent="0.25">
      <c r="A1305" s="93"/>
      <c r="B1305" s="94"/>
      <c r="C1305" s="94"/>
      <c r="D1305" s="94"/>
      <c r="E1305" s="94"/>
      <c r="F1305" s="95"/>
      <c r="H1305" s="95"/>
      <c r="I1305" s="94"/>
    </row>
    <row r="1306" spans="1:9" x14ac:dyDescent="0.25">
      <c r="A1306" s="93"/>
      <c r="B1306" s="94"/>
      <c r="C1306" s="94"/>
      <c r="D1306" s="94"/>
      <c r="E1306" s="94"/>
      <c r="F1306" s="95"/>
      <c r="H1306" s="95"/>
      <c r="I1306" s="94"/>
    </row>
    <row r="1307" spans="1:9" x14ac:dyDescent="0.25">
      <c r="A1307" s="93"/>
      <c r="B1307" s="94"/>
      <c r="C1307" s="94"/>
      <c r="D1307" s="94"/>
      <c r="E1307" s="94"/>
      <c r="F1307" s="95"/>
      <c r="H1307" s="95"/>
      <c r="I1307" s="94"/>
    </row>
    <row r="1308" spans="1:9" x14ac:dyDescent="0.25">
      <c r="A1308" s="93"/>
      <c r="B1308" s="94"/>
      <c r="C1308" s="94"/>
      <c r="D1308" s="94"/>
      <c r="E1308" s="94"/>
      <c r="F1308" s="95"/>
      <c r="H1308" s="95"/>
      <c r="I1308" s="94"/>
    </row>
    <row r="1309" spans="1:9" x14ac:dyDescent="0.25">
      <c r="A1309" s="93"/>
      <c r="B1309" s="94"/>
      <c r="C1309" s="94"/>
      <c r="D1309" s="94"/>
      <c r="E1309" s="94"/>
      <c r="F1309" s="95"/>
      <c r="H1309" s="95"/>
      <c r="I1309" s="94"/>
    </row>
    <row r="1310" spans="1:9" x14ac:dyDescent="0.25">
      <c r="A1310" s="93"/>
      <c r="B1310" s="94"/>
      <c r="C1310" s="94"/>
      <c r="D1310" s="94"/>
      <c r="E1310" s="94"/>
      <c r="F1310" s="95"/>
      <c r="H1310" s="95"/>
      <c r="I1310" s="94"/>
    </row>
    <row r="1311" spans="1:9" x14ac:dyDescent="0.25">
      <c r="A1311" s="93"/>
      <c r="B1311" s="94"/>
      <c r="C1311" s="94"/>
      <c r="D1311" s="94"/>
      <c r="E1311" s="94"/>
      <c r="F1311" s="95"/>
      <c r="H1311" s="95"/>
      <c r="I1311" s="94"/>
    </row>
    <row r="1312" spans="1:9" x14ac:dyDescent="0.25">
      <c r="A1312" s="93"/>
      <c r="B1312" s="94"/>
      <c r="C1312" s="94"/>
      <c r="D1312" s="94"/>
      <c r="E1312" s="94"/>
      <c r="F1312" s="95"/>
      <c r="H1312" s="95"/>
      <c r="I1312" s="94"/>
    </row>
    <row r="1313" spans="1:9" x14ac:dyDescent="0.25">
      <c r="A1313" s="93"/>
      <c r="B1313" s="94"/>
      <c r="C1313" s="94"/>
      <c r="D1313" s="94"/>
      <c r="E1313" s="94"/>
      <c r="F1313" s="95"/>
      <c r="H1313" s="95"/>
      <c r="I1313" s="94"/>
    </row>
    <row r="1314" spans="1:9" x14ac:dyDescent="0.25">
      <c r="A1314" s="93"/>
      <c r="B1314" s="94"/>
      <c r="C1314" s="94"/>
      <c r="D1314" s="94"/>
      <c r="E1314" s="94"/>
      <c r="F1314" s="95"/>
      <c r="H1314" s="95"/>
      <c r="I1314" s="94"/>
    </row>
    <row r="1315" spans="1:9" x14ac:dyDescent="0.25">
      <c r="A1315" s="93"/>
      <c r="B1315" s="94"/>
      <c r="C1315" s="94"/>
      <c r="D1315" s="94"/>
      <c r="E1315" s="94"/>
      <c r="F1315" s="95"/>
      <c r="H1315" s="95"/>
      <c r="I1315" s="94"/>
    </row>
    <row r="1316" spans="1:9" x14ac:dyDescent="0.25">
      <c r="A1316" s="93"/>
      <c r="B1316" s="94"/>
      <c r="C1316" s="94"/>
      <c r="D1316" s="94"/>
      <c r="E1316" s="94"/>
      <c r="F1316" s="95"/>
      <c r="H1316" s="95"/>
      <c r="I1316" s="94"/>
    </row>
    <row r="1317" spans="1:9" x14ac:dyDescent="0.25">
      <c r="A1317" s="93"/>
      <c r="B1317" s="94"/>
      <c r="C1317" s="94"/>
      <c r="D1317" s="94"/>
      <c r="E1317" s="94"/>
      <c r="F1317" s="95"/>
      <c r="H1317" s="95"/>
      <c r="I1317" s="94"/>
    </row>
    <row r="1318" spans="1:9" x14ac:dyDescent="0.25">
      <c r="A1318" s="93"/>
      <c r="B1318" s="94"/>
      <c r="C1318" s="94"/>
      <c r="D1318" s="94"/>
      <c r="E1318" s="94"/>
      <c r="F1318" s="95"/>
      <c r="H1318" s="95"/>
      <c r="I1318" s="94"/>
    </row>
    <row r="1319" spans="1:9" x14ac:dyDescent="0.25">
      <c r="A1319" s="93"/>
      <c r="B1319" s="94"/>
      <c r="C1319" s="94"/>
      <c r="D1319" s="94"/>
      <c r="E1319" s="94"/>
      <c r="F1319" s="95"/>
      <c r="H1319" s="95"/>
      <c r="I1319" s="94"/>
    </row>
    <row r="1320" spans="1:9" x14ac:dyDescent="0.25">
      <c r="A1320" s="93"/>
      <c r="B1320" s="94"/>
      <c r="C1320" s="94"/>
      <c r="D1320" s="94"/>
      <c r="E1320" s="94"/>
      <c r="F1320" s="95"/>
      <c r="H1320" s="95"/>
      <c r="I1320" s="94"/>
    </row>
    <row r="1321" spans="1:9" x14ac:dyDescent="0.25">
      <c r="A1321" s="93"/>
      <c r="B1321" s="94"/>
      <c r="C1321" s="94"/>
      <c r="D1321" s="94"/>
      <c r="E1321" s="94"/>
      <c r="F1321" s="95"/>
      <c r="H1321" s="95"/>
      <c r="I1321" s="94"/>
    </row>
    <row r="1322" spans="1:9" x14ac:dyDescent="0.25">
      <c r="A1322" s="93"/>
      <c r="B1322" s="94"/>
      <c r="C1322" s="94"/>
      <c r="D1322" s="94"/>
      <c r="E1322" s="94"/>
      <c r="F1322" s="95"/>
      <c r="H1322" s="95"/>
      <c r="I1322" s="94"/>
    </row>
    <row r="1323" spans="1:9" x14ac:dyDescent="0.25">
      <c r="A1323" s="93"/>
      <c r="B1323" s="94"/>
      <c r="C1323" s="94"/>
      <c r="D1323" s="94"/>
      <c r="E1323" s="94"/>
      <c r="F1323" s="95"/>
      <c r="H1323" s="95"/>
      <c r="I1323" s="94"/>
    </row>
    <row r="1324" spans="1:9" x14ac:dyDescent="0.25">
      <c r="A1324" s="93"/>
      <c r="B1324" s="94"/>
      <c r="C1324" s="94"/>
      <c r="D1324" s="94"/>
      <c r="E1324" s="94"/>
      <c r="F1324" s="95"/>
      <c r="H1324" s="95"/>
      <c r="I1324" s="94"/>
    </row>
    <row r="1325" spans="1:9" x14ac:dyDescent="0.25">
      <c r="A1325" s="93"/>
      <c r="B1325" s="94"/>
      <c r="C1325" s="94"/>
      <c r="D1325" s="94"/>
      <c r="E1325" s="94"/>
      <c r="F1325" s="95"/>
      <c r="H1325" s="95"/>
      <c r="I1325" s="94"/>
    </row>
    <row r="1326" spans="1:9" x14ac:dyDescent="0.25">
      <c r="A1326" s="93"/>
      <c r="B1326" s="94"/>
      <c r="C1326" s="94"/>
      <c r="D1326" s="94"/>
      <c r="E1326" s="94"/>
      <c r="F1326" s="95"/>
      <c r="H1326" s="95"/>
      <c r="I1326" s="94"/>
    </row>
    <row r="1327" spans="1:9" x14ac:dyDescent="0.25">
      <c r="A1327" s="93"/>
      <c r="B1327" s="94"/>
      <c r="C1327" s="94"/>
      <c r="D1327" s="94"/>
      <c r="E1327" s="94"/>
      <c r="F1327" s="95"/>
      <c r="H1327" s="95"/>
      <c r="I1327" s="94"/>
    </row>
    <row r="1328" spans="1:9" x14ac:dyDescent="0.25">
      <c r="A1328" s="93"/>
      <c r="B1328" s="94"/>
      <c r="C1328" s="94"/>
      <c r="D1328" s="94"/>
      <c r="E1328" s="94"/>
      <c r="F1328" s="95"/>
      <c r="H1328" s="95"/>
      <c r="I1328" s="94"/>
    </row>
    <row r="1329" spans="1:9" x14ac:dyDescent="0.25">
      <c r="A1329" s="93"/>
      <c r="B1329" s="94"/>
      <c r="C1329" s="94"/>
      <c r="D1329" s="94"/>
      <c r="E1329" s="94"/>
      <c r="F1329" s="95"/>
      <c r="H1329" s="95"/>
      <c r="I1329" s="94"/>
    </row>
    <row r="1330" spans="1:9" x14ac:dyDescent="0.25">
      <c r="A1330" s="93"/>
      <c r="B1330" s="94"/>
      <c r="C1330" s="94"/>
      <c r="D1330" s="94"/>
      <c r="E1330" s="94"/>
      <c r="F1330" s="95"/>
      <c r="H1330" s="95"/>
      <c r="I1330" s="94"/>
    </row>
    <row r="1331" spans="1:9" x14ac:dyDescent="0.25">
      <c r="A1331" s="93"/>
      <c r="B1331" s="94"/>
      <c r="C1331" s="94"/>
      <c r="D1331" s="94"/>
      <c r="E1331" s="94"/>
      <c r="F1331" s="95"/>
      <c r="H1331" s="95"/>
      <c r="I1331" s="94"/>
    </row>
    <row r="1332" spans="1:9" x14ac:dyDescent="0.25">
      <c r="A1332" s="93"/>
      <c r="B1332" s="94"/>
      <c r="C1332" s="94"/>
      <c r="D1332" s="94"/>
      <c r="E1332" s="94"/>
      <c r="F1332" s="95"/>
      <c r="H1332" s="95"/>
      <c r="I1332" s="94"/>
    </row>
    <row r="1333" spans="1:9" x14ac:dyDescent="0.25">
      <c r="A1333" s="93"/>
      <c r="B1333" s="94"/>
      <c r="C1333" s="94"/>
      <c r="D1333" s="94"/>
      <c r="E1333" s="94"/>
      <c r="F1333" s="95"/>
      <c r="H1333" s="95"/>
      <c r="I1333" s="94"/>
    </row>
    <row r="1334" spans="1:9" x14ac:dyDescent="0.25">
      <c r="A1334" s="93"/>
      <c r="B1334" s="94"/>
      <c r="C1334" s="94"/>
      <c r="D1334" s="94"/>
      <c r="E1334" s="94"/>
      <c r="F1334" s="95"/>
      <c r="H1334" s="95"/>
      <c r="I1334" s="94"/>
    </row>
    <row r="1335" spans="1:9" x14ac:dyDescent="0.25">
      <c r="A1335" s="93"/>
      <c r="B1335" s="94"/>
      <c r="C1335" s="94"/>
      <c r="D1335" s="94"/>
      <c r="E1335" s="94"/>
      <c r="F1335" s="95"/>
      <c r="H1335" s="95"/>
      <c r="I1335" s="94"/>
    </row>
    <row r="1336" spans="1:9" x14ac:dyDescent="0.25">
      <c r="A1336" s="93"/>
      <c r="B1336" s="94"/>
      <c r="C1336" s="94"/>
      <c r="D1336" s="94"/>
      <c r="E1336" s="94"/>
      <c r="F1336" s="95"/>
      <c r="H1336" s="95"/>
      <c r="I1336" s="94"/>
    </row>
    <row r="1337" spans="1:9" x14ac:dyDescent="0.25">
      <c r="A1337" s="93"/>
      <c r="B1337" s="94"/>
      <c r="C1337" s="94"/>
      <c r="D1337" s="94"/>
      <c r="E1337" s="94"/>
      <c r="F1337" s="95"/>
      <c r="H1337" s="95"/>
      <c r="I1337" s="94"/>
    </row>
    <row r="1338" spans="1:9" x14ac:dyDescent="0.25">
      <c r="A1338" s="93"/>
      <c r="B1338" s="94"/>
      <c r="C1338" s="94"/>
      <c r="D1338" s="94"/>
      <c r="E1338" s="94"/>
      <c r="F1338" s="95"/>
      <c r="H1338" s="95"/>
      <c r="I1338" s="94"/>
    </row>
    <row r="1339" spans="1:9" x14ac:dyDescent="0.25">
      <c r="A1339" s="93"/>
      <c r="B1339" s="94"/>
      <c r="C1339" s="94"/>
      <c r="D1339" s="94"/>
      <c r="E1339" s="94"/>
      <c r="F1339" s="95"/>
      <c r="H1339" s="95"/>
      <c r="I1339" s="94"/>
    </row>
    <row r="1340" spans="1:9" x14ac:dyDescent="0.25">
      <c r="A1340" s="93"/>
      <c r="B1340" s="94"/>
      <c r="C1340" s="94"/>
      <c r="D1340" s="94"/>
      <c r="E1340" s="94"/>
      <c r="F1340" s="95"/>
      <c r="H1340" s="95"/>
      <c r="I1340" s="94"/>
    </row>
    <row r="1341" spans="1:9" x14ac:dyDescent="0.25">
      <c r="A1341" s="93"/>
      <c r="B1341" s="94"/>
      <c r="C1341" s="94"/>
      <c r="D1341" s="94"/>
      <c r="E1341" s="94"/>
      <c r="F1341" s="95"/>
      <c r="H1341" s="95"/>
      <c r="I1341" s="94"/>
    </row>
    <row r="1342" spans="1:9" x14ac:dyDescent="0.25">
      <c r="A1342" s="93"/>
      <c r="B1342" s="94"/>
      <c r="C1342" s="94"/>
      <c r="D1342" s="94"/>
      <c r="E1342" s="94"/>
      <c r="F1342" s="95"/>
      <c r="H1342" s="95"/>
      <c r="I1342" s="94"/>
    </row>
    <row r="1343" spans="1:9" x14ac:dyDescent="0.25">
      <c r="A1343" s="93"/>
      <c r="B1343" s="94"/>
      <c r="C1343" s="94"/>
      <c r="D1343" s="94"/>
      <c r="E1343" s="94"/>
      <c r="F1343" s="95"/>
      <c r="H1343" s="95"/>
      <c r="I1343" s="94"/>
    </row>
    <row r="1344" spans="1:9" x14ac:dyDescent="0.25">
      <c r="A1344" s="93"/>
      <c r="B1344" s="94"/>
      <c r="C1344" s="94"/>
      <c r="D1344" s="94"/>
      <c r="E1344" s="94"/>
      <c r="F1344" s="95"/>
      <c r="H1344" s="95"/>
      <c r="I1344" s="94"/>
    </row>
    <row r="1345" spans="1:9" x14ac:dyDescent="0.25">
      <c r="A1345" s="93"/>
      <c r="B1345" s="94"/>
      <c r="C1345" s="94"/>
      <c r="D1345" s="94"/>
      <c r="E1345" s="94"/>
      <c r="F1345" s="95"/>
      <c r="H1345" s="95"/>
      <c r="I1345" s="94"/>
    </row>
    <row r="1346" spans="1:9" x14ac:dyDescent="0.25">
      <c r="A1346" s="93"/>
      <c r="B1346" s="94"/>
      <c r="C1346" s="94"/>
      <c r="D1346" s="94"/>
      <c r="E1346" s="94"/>
      <c r="F1346" s="95"/>
      <c r="H1346" s="95"/>
      <c r="I1346" s="94"/>
    </row>
    <row r="1347" spans="1:9" x14ac:dyDescent="0.25">
      <c r="A1347" s="93"/>
      <c r="B1347" s="94"/>
      <c r="C1347" s="94"/>
      <c r="D1347" s="94"/>
      <c r="E1347" s="94"/>
      <c r="F1347" s="95"/>
      <c r="H1347" s="95"/>
      <c r="I1347" s="94"/>
    </row>
    <row r="1348" spans="1:9" x14ac:dyDescent="0.25">
      <c r="A1348" s="93"/>
      <c r="B1348" s="94"/>
      <c r="C1348" s="94"/>
      <c r="D1348" s="94"/>
      <c r="E1348" s="94"/>
      <c r="F1348" s="95"/>
      <c r="H1348" s="95"/>
      <c r="I1348" s="94"/>
    </row>
    <row r="1349" spans="1:9" x14ac:dyDescent="0.25">
      <c r="A1349" s="93"/>
      <c r="B1349" s="94"/>
      <c r="C1349" s="94"/>
      <c r="D1349" s="94"/>
      <c r="E1349" s="94"/>
      <c r="F1349" s="95"/>
      <c r="H1349" s="95"/>
      <c r="I1349" s="94"/>
    </row>
    <row r="1350" spans="1:9" x14ac:dyDescent="0.25">
      <c r="A1350" s="93"/>
      <c r="B1350" s="94"/>
      <c r="C1350" s="94"/>
      <c r="D1350" s="94"/>
      <c r="E1350" s="94"/>
      <c r="F1350" s="95"/>
      <c r="H1350" s="95"/>
      <c r="I1350" s="94"/>
    </row>
    <row r="1351" spans="1:9" x14ac:dyDescent="0.25">
      <c r="A1351" s="93"/>
      <c r="B1351" s="94"/>
      <c r="C1351" s="94"/>
      <c r="D1351" s="94"/>
      <c r="E1351" s="94"/>
      <c r="F1351" s="95"/>
      <c r="H1351" s="95"/>
      <c r="I1351" s="94"/>
    </row>
    <row r="1352" spans="1:9" x14ac:dyDescent="0.25">
      <c r="A1352" s="93"/>
      <c r="B1352" s="94"/>
      <c r="C1352" s="94"/>
      <c r="D1352" s="94"/>
      <c r="E1352" s="94"/>
      <c r="F1352" s="95"/>
      <c r="H1352" s="95"/>
      <c r="I1352" s="94"/>
    </row>
    <row r="1353" spans="1:9" x14ac:dyDescent="0.25">
      <c r="A1353" s="93"/>
      <c r="B1353" s="94"/>
      <c r="C1353" s="94"/>
      <c r="D1353" s="94"/>
      <c r="E1353" s="94"/>
      <c r="F1353" s="95"/>
      <c r="H1353" s="95"/>
      <c r="I1353" s="94"/>
    </row>
    <row r="1354" spans="1:9" x14ac:dyDescent="0.25">
      <c r="A1354" s="93"/>
      <c r="B1354" s="94"/>
      <c r="C1354" s="94"/>
      <c r="D1354" s="94"/>
      <c r="E1354" s="94"/>
      <c r="F1354" s="95"/>
      <c r="H1354" s="95"/>
      <c r="I1354" s="94"/>
    </row>
    <row r="1355" spans="1:9" x14ac:dyDescent="0.25">
      <c r="A1355" s="93"/>
      <c r="B1355" s="94"/>
      <c r="C1355" s="94"/>
      <c r="D1355" s="94"/>
      <c r="E1355" s="94"/>
      <c r="F1355" s="95"/>
      <c r="H1355" s="95"/>
      <c r="I1355" s="94"/>
    </row>
    <row r="1356" spans="1:9" x14ac:dyDescent="0.25">
      <c r="A1356" s="93"/>
      <c r="B1356" s="94"/>
      <c r="C1356" s="94"/>
      <c r="D1356" s="94"/>
      <c r="E1356" s="94"/>
      <c r="F1356" s="95"/>
      <c r="H1356" s="95"/>
      <c r="I1356" s="94"/>
    </row>
    <row r="1357" spans="1:9" x14ac:dyDescent="0.25">
      <c r="A1357" s="93"/>
      <c r="B1357" s="94"/>
      <c r="C1357" s="94"/>
      <c r="D1357" s="94"/>
      <c r="E1357" s="94"/>
      <c r="F1357" s="95"/>
      <c r="H1357" s="95"/>
      <c r="I1357" s="94"/>
    </row>
    <row r="1358" spans="1:9" x14ac:dyDescent="0.25">
      <c r="A1358" s="93"/>
      <c r="B1358" s="94"/>
      <c r="C1358" s="94"/>
      <c r="D1358" s="94"/>
      <c r="E1358" s="94"/>
      <c r="F1358" s="95"/>
      <c r="H1358" s="95"/>
      <c r="I1358" s="94"/>
    </row>
    <row r="1359" spans="1:9" x14ac:dyDescent="0.25">
      <c r="A1359" s="93"/>
      <c r="B1359" s="94"/>
      <c r="C1359" s="94"/>
      <c r="D1359" s="94"/>
      <c r="E1359" s="94"/>
      <c r="F1359" s="95"/>
      <c r="H1359" s="95"/>
      <c r="I1359" s="94"/>
    </row>
    <row r="1360" spans="1:9" x14ac:dyDescent="0.25">
      <c r="A1360" s="93"/>
      <c r="B1360" s="94"/>
      <c r="C1360" s="94"/>
      <c r="D1360" s="94"/>
      <c r="E1360" s="94"/>
      <c r="F1360" s="95"/>
      <c r="H1360" s="95"/>
      <c r="I1360" s="94"/>
    </row>
    <row r="1361" spans="1:9" x14ac:dyDescent="0.25">
      <c r="A1361" s="93"/>
      <c r="B1361" s="94"/>
      <c r="C1361" s="94"/>
      <c r="D1361" s="94"/>
      <c r="E1361" s="94"/>
      <c r="F1361" s="95"/>
      <c r="H1361" s="95"/>
      <c r="I1361" s="94"/>
    </row>
    <row r="1362" spans="1:9" x14ac:dyDescent="0.25">
      <c r="A1362" s="93"/>
      <c r="B1362" s="94"/>
      <c r="C1362" s="94"/>
      <c r="D1362" s="94"/>
      <c r="E1362" s="94"/>
      <c r="F1362" s="95"/>
      <c r="H1362" s="95"/>
      <c r="I1362" s="94"/>
    </row>
    <row r="1363" spans="1:9" x14ac:dyDescent="0.25">
      <c r="A1363" s="93"/>
      <c r="B1363" s="94"/>
      <c r="C1363" s="94"/>
      <c r="D1363" s="94"/>
      <c r="E1363" s="94"/>
      <c r="F1363" s="95"/>
      <c r="H1363" s="95"/>
      <c r="I1363" s="94"/>
    </row>
    <row r="1364" spans="1:9" x14ac:dyDescent="0.25">
      <c r="A1364" s="93"/>
      <c r="B1364" s="94"/>
      <c r="C1364" s="94"/>
      <c r="D1364" s="94"/>
      <c r="E1364" s="94"/>
      <c r="F1364" s="95"/>
      <c r="H1364" s="95"/>
      <c r="I1364" s="94"/>
    </row>
    <row r="1365" spans="1:9" x14ac:dyDescent="0.25">
      <c r="A1365" s="93"/>
      <c r="B1365" s="94"/>
      <c r="C1365" s="94"/>
      <c r="D1365" s="94"/>
      <c r="E1365" s="94"/>
      <c r="F1365" s="95"/>
      <c r="H1365" s="95"/>
      <c r="I1365" s="94"/>
    </row>
    <row r="1366" spans="1:9" x14ac:dyDescent="0.25">
      <c r="A1366" s="93"/>
      <c r="B1366" s="94"/>
      <c r="C1366" s="94"/>
      <c r="D1366" s="94"/>
      <c r="E1366" s="94"/>
      <c r="F1366" s="95"/>
      <c r="H1366" s="95"/>
      <c r="I1366" s="94"/>
    </row>
    <row r="1367" spans="1:9" x14ac:dyDescent="0.25">
      <c r="A1367" s="93"/>
      <c r="B1367" s="94"/>
      <c r="C1367" s="94"/>
      <c r="D1367" s="94"/>
      <c r="E1367" s="94"/>
      <c r="F1367" s="95"/>
      <c r="H1367" s="95"/>
      <c r="I1367" s="94"/>
    </row>
    <row r="1368" spans="1:9" x14ac:dyDescent="0.25">
      <c r="A1368" s="93"/>
      <c r="B1368" s="94"/>
      <c r="C1368" s="94"/>
      <c r="D1368" s="94"/>
      <c r="E1368" s="94"/>
      <c r="F1368" s="95"/>
      <c r="H1368" s="95"/>
      <c r="I1368" s="94"/>
    </row>
    <row r="1369" spans="1:9" x14ac:dyDescent="0.25">
      <c r="A1369" s="93"/>
      <c r="B1369" s="94"/>
      <c r="C1369" s="94"/>
      <c r="D1369" s="94"/>
      <c r="E1369" s="94"/>
      <c r="F1369" s="95"/>
      <c r="H1369" s="95"/>
      <c r="I1369" s="94"/>
    </row>
    <row r="1370" spans="1:9" x14ac:dyDescent="0.25">
      <c r="A1370" s="93"/>
      <c r="B1370" s="94"/>
      <c r="C1370" s="94"/>
      <c r="D1370" s="94"/>
      <c r="E1370" s="94"/>
      <c r="F1370" s="95"/>
      <c r="H1370" s="95"/>
      <c r="I1370" s="94"/>
    </row>
    <row r="1371" spans="1:9" x14ac:dyDescent="0.25">
      <c r="A1371" s="93"/>
      <c r="B1371" s="94"/>
      <c r="C1371" s="94"/>
      <c r="D1371" s="94"/>
      <c r="E1371" s="94"/>
      <c r="F1371" s="95"/>
      <c r="H1371" s="95"/>
      <c r="I1371" s="94"/>
    </row>
    <row r="1372" spans="1:9" x14ac:dyDescent="0.25">
      <c r="A1372" s="93"/>
      <c r="B1372" s="94"/>
      <c r="C1372" s="94"/>
      <c r="D1372" s="94"/>
      <c r="E1372" s="94"/>
      <c r="F1372" s="95"/>
      <c r="H1372" s="95"/>
      <c r="I1372" s="94"/>
    </row>
    <row r="1373" spans="1:9" x14ac:dyDescent="0.25">
      <c r="A1373" s="93"/>
      <c r="B1373" s="94"/>
      <c r="C1373" s="94"/>
      <c r="D1373" s="94"/>
      <c r="E1373" s="94"/>
      <c r="F1373" s="95"/>
      <c r="H1373" s="95"/>
      <c r="I1373" s="94"/>
    </row>
    <row r="1374" spans="1:9" x14ac:dyDescent="0.25">
      <c r="A1374" s="93"/>
      <c r="B1374" s="94"/>
      <c r="C1374" s="94"/>
      <c r="D1374" s="94"/>
      <c r="E1374" s="94"/>
      <c r="F1374" s="95"/>
      <c r="H1374" s="95"/>
      <c r="I1374" s="94"/>
    </row>
    <row r="1375" spans="1:9" x14ac:dyDescent="0.25">
      <c r="A1375" s="93"/>
      <c r="B1375" s="94"/>
      <c r="C1375" s="94"/>
      <c r="D1375" s="94"/>
      <c r="E1375" s="94"/>
      <c r="F1375" s="95"/>
      <c r="H1375" s="95"/>
      <c r="I1375" s="94"/>
    </row>
    <row r="1376" spans="1:9" x14ac:dyDescent="0.25">
      <c r="A1376" s="93"/>
      <c r="B1376" s="94"/>
      <c r="C1376" s="94"/>
      <c r="D1376" s="94"/>
      <c r="E1376" s="94"/>
      <c r="F1376" s="95"/>
      <c r="H1376" s="95"/>
      <c r="I1376" s="94"/>
    </row>
    <row r="1377" spans="1:9" x14ac:dyDescent="0.25">
      <c r="A1377" s="93"/>
      <c r="B1377" s="94"/>
      <c r="C1377" s="94"/>
      <c r="D1377" s="94"/>
      <c r="E1377" s="94"/>
      <c r="F1377" s="95"/>
      <c r="H1377" s="95"/>
      <c r="I1377" s="94"/>
    </row>
    <row r="1378" spans="1:9" x14ac:dyDescent="0.25">
      <c r="A1378" s="93"/>
      <c r="B1378" s="94"/>
      <c r="C1378" s="94"/>
      <c r="D1378" s="94"/>
      <c r="E1378" s="94"/>
      <c r="F1378" s="95"/>
      <c r="H1378" s="95"/>
      <c r="I1378" s="94"/>
    </row>
    <row r="1379" spans="1:9" x14ac:dyDescent="0.25">
      <c r="A1379" s="93"/>
      <c r="B1379" s="94"/>
      <c r="C1379" s="94"/>
      <c r="D1379" s="94"/>
      <c r="E1379" s="94"/>
      <c r="F1379" s="95"/>
      <c r="H1379" s="95"/>
      <c r="I1379" s="94"/>
    </row>
    <row r="1380" spans="1:9" x14ac:dyDescent="0.25">
      <c r="A1380" s="93"/>
      <c r="B1380" s="94"/>
      <c r="C1380" s="94"/>
      <c r="D1380" s="94"/>
      <c r="E1380" s="94"/>
      <c r="F1380" s="95"/>
      <c r="H1380" s="95"/>
      <c r="I1380" s="94"/>
    </row>
    <row r="1381" spans="1:9" x14ac:dyDescent="0.25">
      <c r="A1381" s="93"/>
      <c r="B1381" s="94"/>
      <c r="C1381" s="94"/>
      <c r="D1381" s="94"/>
      <c r="E1381" s="94"/>
      <c r="F1381" s="95"/>
      <c r="H1381" s="95"/>
      <c r="I1381" s="94"/>
    </row>
    <row r="1382" spans="1:9" x14ac:dyDescent="0.25">
      <c r="A1382" s="93"/>
      <c r="B1382" s="94"/>
      <c r="C1382" s="94"/>
      <c r="D1382" s="94"/>
      <c r="E1382" s="94"/>
      <c r="F1382" s="95"/>
      <c r="H1382" s="95"/>
      <c r="I1382" s="94"/>
    </row>
    <row r="1383" spans="1:9" x14ac:dyDescent="0.25">
      <c r="A1383" s="93"/>
      <c r="B1383" s="94"/>
      <c r="C1383" s="94"/>
      <c r="D1383" s="94"/>
      <c r="E1383" s="94"/>
      <c r="F1383" s="95"/>
      <c r="H1383" s="95"/>
      <c r="I1383" s="94"/>
    </row>
    <row r="1384" spans="1:9" x14ac:dyDescent="0.25">
      <c r="A1384" s="93"/>
      <c r="B1384" s="94"/>
      <c r="C1384" s="94"/>
      <c r="D1384" s="94"/>
      <c r="E1384" s="94"/>
      <c r="F1384" s="95"/>
      <c r="H1384" s="95"/>
      <c r="I1384" s="94"/>
    </row>
    <row r="1385" spans="1:9" x14ac:dyDescent="0.25">
      <c r="A1385" s="93"/>
      <c r="B1385" s="94"/>
      <c r="C1385" s="94"/>
      <c r="D1385" s="94"/>
      <c r="E1385" s="94"/>
      <c r="F1385" s="95"/>
      <c r="H1385" s="95"/>
      <c r="I1385" s="94"/>
    </row>
    <row r="1386" spans="1:9" x14ac:dyDescent="0.25">
      <c r="A1386" s="93"/>
      <c r="B1386" s="94"/>
      <c r="C1386" s="94"/>
      <c r="D1386" s="94"/>
      <c r="E1386" s="94"/>
      <c r="F1386" s="95"/>
      <c r="H1386" s="95"/>
      <c r="I1386" s="94"/>
    </row>
    <row r="1387" spans="1:9" x14ac:dyDescent="0.25">
      <c r="A1387" s="93"/>
      <c r="B1387" s="94"/>
      <c r="C1387" s="94"/>
      <c r="D1387" s="94"/>
      <c r="E1387" s="94"/>
      <c r="F1387" s="95"/>
      <c r="H1387" s="95"/>
      <c r="I1387" s="94"/>
    </row>
    <row r="1388" spans="1:9" x14ac:dyDescent="0.25">
      <c r="A1388" s="93"/>
      <c r="B1388" s="94"/>
      <c r="C1388" s="94"/>
      <c r="D1388" s="94"/>
      <c r="E1388" s="94"/>
      <c r="F1388" s="95"/>
      <c r="H1388" s="95"/>
      <c r="I1388" s="94"/>
    </row>
    <row r="1389" spans="1:9" x14ac:dyDescent="0.25">
      <c r="A1389" s="93"/>
      <c r="B1389" s="94"/>
      <c r="C1389" s="94"/>
      <c r="D1389" s="94"/>
      <c r="E1389" s="94"/>
      <c r="F1389" s="95"/>
      <c r="H1389" s="95"/>
      <c r="I1389" s="94"/>
    </row>
    <row r="1390" spans="1:9" x14ac:dyDescent="0.25">
      <c r="A1390" s="93"/>
      <c r="B1390" s="94"/>
      <c r="C1390" s="94"/>
      <c r="D1390" s="94"/>
      <c r="E1390" s="94"/>
      <c r="F1390" s="95"/>
      <c r="H1390" s="95"/>
      <c r="I1390" s="94"/>
    </row>
    <row r="1391" spans="1:9" x14ac:dyDescent="0.25">
      <c r="A1391" s="93"/>
      <c r="B1391" s="94"/>
      <c r="C1391" s="94"/>
      <c r="D1391" s="94"/>
      <c r="E1391" s="94"/>
      <c r="F1391" s="95"/>
      <c r="H1391" s="95"/>
      <c r="I1391" s="94"/>
    </row>
    <row r="1392" spans="1:9" x14ac:dyDescent="0.25">
      <c r="A1392" s="93"/>
      <c r="B1392" s="94"/>
      <c r="C1392" s="94"/>
      <c r="D1392" s="94"/>
      <c r="E1392" s="94"/>
      <c r="F1392" s="95"/>
      <c r="H1392" s="95"/>
      <c r="I1392" s="94"/>
    </row>
    <row r="1393" spans="1:9" x14ac:dyDescent="0.25">
      <c r="A1393" s="93"/>
      <c r="B1393" s="94"/>
      <c r="C1393" s="94"/>
      <c r="D1393" s="94"/>
      <c r="E1393" s="94"/>
      <c r="F1393" s="95"/>
      <c r="H1393" s="95"/>
      <c r="I1393" s="94"/>
    </row>
    <row r="1394" spans="1:9" x14ac:dyDescent="0.25">
      <c r="A1394" s="93"/>
      <c r="B1394" s="94"/>
      <c r="C1394" s="94"/>
      <c r="D1394" s="94"/>
      <c r="E1394" s="94"/>
      <c r="F1394" s="95"/>
      <c r="H1394" s="95"/>
      <c r="I1394" s="94"/>
    </row>
    <row r="1395" spans="1:9" x14ac:dyDescent="0.25">
      <c r="A1395" s="93"/>
      <c r="B1395" s="94"/>
      <c r="C1395" s="94"/>
      <c r="D1395" s="94"/>
      <c r="E1395" s="94"/>
      <c r="F1395" s="95"/>
      <c r="H1395" s="95"/>
      <c r="I1395" s="94"/>
    </row>
    <row r="1396" spans="1:9" x14ac:dyDescent="0.25">
      <c r="A1396" s="93"/>
      <c r="B1396" s="94"/>
      <c r="C1396" s="94"/>
      <c r="D1396" s="94"/>
      <c r="E1396" s="94"/>
      <c r="F1396" s="95"/>
      <c r="H1396" s="95"/>
      <c r="I1396" s="94"/>
    </row>
    <row r="1397" spans="1:9" x14ac:dyDescent="0.25">
      <c r="A1397" s="93"/>
      <c r="B1397" s="94"/>
      <c r="C1397" s="94"/>
      <c r="D1397" s="94"/>
      <c r="E1397" s="94"/>
      <c r="F1397" s="95"/>
      <c r="H1397" s="95"/>
      <c r="I1397" s="94"/>
    </row>
    <row r="1398" spans="1:9" x14ac:dyDescent="0.25">
      <c r="A1398" s="93"/>
      <c r="B1398" s="94"/>
      <c r="C1398" s="94"/>
      <c r="D1398" s="94"/>
      <c r="E1398" s="94"/>
      <c r="F1398" s="95"/>
      <c r="H1398" s="95"/>
      <c r="I1398" s="94"/>
    </row>
    <row r="1399" spans="1:9" x14ac:dyDescent="0.25">
      <c r="A1399" s="93"/>
      <c r="B1399" s="94"/>
      <c r="C1399" s="94"/>
      <c r="D1399" s="94"/>
      <c r="E1399" s="94"/>
      <c r="F1399" s="95"/>
      <c r="H1399" s="95"/>
      <c r="I1399" s="94"/>
    </row>
    <row r="1400" spans="1:9" x14ac:dyDescent="0.25">
      <c r="A1400" s="93"/>
      <c r="B1400" s="94"/>
      <c r="C1400" s="94"/>
      <c r="D1400" s="94"/>
      <c r="E1400" s="94"/>
      <c r="F1400" s="95"/>
      <c r="H1400" s="95"/>
      <c r="I1400" s="94"/>
    </row>
    <row r="1401" spans="1:9" x14ac:dyDescent="0.25">
      <c r="A1401" s="93"/>
      <c r="B1401" s="94"/>
      <c r="C1401" s="94"/>
      <c r="D1401" s="94"/>
      <c r="E1401" s="94"/>
      <c r="F1401" s="95"/>
      <c r="H1401" s="95"/>
      <c r="I1401" s="94"/>
    </row>
    <row r="1402" spans="1:9" x14ac:dyDescent="0.25">
      <c r="A1402" s="93"/>
      <c r="B1402" s="94"/>
      <c r="C1402" s="94"/>
      <c r="D1402" s="94"/>
      <c r="E1402" s="94"/>
      <c r="F1402" s="95"/>
      <c r="H1402" s="95"/>
      <c r="I1402" s="94"/>
    </row>
    <row r="1403" spans="1:9" x14ac:dyDescent="0.25">
      <c r="A1403" s="93"/>
      <c r="B1403" s="94"/>
      <c r="C1403" s="94"/>
      <c r="D1403" s="94"/>
      <c r="E1403" s="94"/>
      <c r="F1403" s="95"/>
      <c r="H1403" s="95"/>
      <c r="I1403" s="94"/>
    </row>
    <row r="1404" spans="1:9" x14ac:dyDescent="0.25">
      <c r="A1404" s="93"/>
      <c r="B1404" s="94"/>
      <c r="C1404" s="94"/>
      <c r="D1404" s="94"/>
      <c r="E1404" s="94"/>
      <c r="F1404" s="95"/>
      <c r="H1404" s="95"/>
      <c r="I1404" s="94"/>
    </row>
    <row r="1405" spans="1:9" x14ac:dyDescent="0.25">
      <c r="A1405" s="93"/>
      <c r="B1405" s="94"/>
      <c r="C1405" s="94"/>
      <c r="D1405" s="94"/>
      <c r="E1405" s="94"/>
      <c r="F1405" s="95"/>
      <c r="H1405" s="95"/>
      <c r="I1405" s="94"/>
    </row>
    <row r="1406" spans="1:9" x14ac:dyDescent="0.25">
      <c r="A1406" s="93"/>
      <c r="B1406" s="94"/>
      <c r="C1406" s="94"/>
      <c r="D1406" s="94"/>
      <c r="E1406" s="94"/>
      <c r="F1406" s="95"/>
      <c r="H1406" s="95"/>
      <c r="I1406" s="94"/>
    </row>
    <row r="1407" spans="1:9" x14ac:dyDescent="0.25">
      <c r="A1407" s="93"/>
      <c r="B1407" s="94"/>
      <c r="C1407" s="94"/>
      <c r="D1407" s="94"/>
      <c r="E1407" s="94"/>
      <c r="F1407" s="95"/>
      <c r="H1407" s="95"/>
      <c r="I1407" s="94"/>
    </row>
    <row r="1408" spans="1:9" x14ac:dyDescent="0.25">
      <c r="A1408" s="93"/>
      <c r="B1408" s="94"/>
      <c r="C1408" s="94"/>
      <c r="D1408" s="94"/>
      <c r="E1408" s="94"/>
      <c r="F1408" s="95"/>
      <c r="H1408" s="95"/>
      <c r="I1408" s="94"/>
    </row>
    <row r="1409" spans="1:9" x14ac:dyDescent="0.25">
      <c r="A1409" s="93"/>
      <c r="B1409" s="94"/>
      <c r="C1409" s="94"/>
      <c r="D1409" s="94"/>
      <c r="E1409" s="94"/>
      <c r="F1409" s="95"/>
      <c r="H1409" s="95"/>
      <c r="I1409" s="94"/>
    </row>
    <row r="1410" spans="1:9" x14ac:dyDescent="0.25">
      <c r="A1410" s="93"/>
      <c r="B1410" s="94"/>
      <c r="C1410" s="94"/>
      <c r="D1410" s="94"/>
      <c r="E1410" s="94"/>
      <c r="F1410" s="95"/>
      <c r="H1410" s="95"/>
      <c r="I1410" s="94"/>
    </row>
    <row r="1411" spans="1:9" x14ac:dyDescent="0.25">
      <c r="A1411" s="93"/>
      <c r="B1411" s="94"/>
      <c r="C1411" s="94"/>
      <c r="D1411" s="94"/>
      <c r="E1411" s="94"/>
      <c r="F1411" s="95"/>
      <c r="H1411" s="95"/>
      <c r="I1411" s="94"/>
    </row>
    <row r="1412" spans="1:9" x14ac:dyDescent="0.25">
      <c r="A1412" s="93"/>
      <c r="B1412" s="94"/>
      <c r="C1412" s="94"/>
      <c r="D1412" s="94"/>
      <c r="E1412" s="94"/>
      <c r="F1412" s="95"/>
      <c r="H1412" s="95"/>
      <c r="I1412" s="94"/>
    </row>
    <row r="1413" spans="1:9" x14ac:dyDescent="0.25">
      <c r="A1413" s="93"/>
      <c r="B1413" s="94"/>
      <c r="C1413" s="94"/>
      <c r="D1413" s="94"/>
      <c r="E1413" s="94"/>
      <c r="F1413" s="95"/>
      <c r="H1413" s="95"/>
      <c r="I1413" s="94"/>
    </row>
    <row r="1414" spans="1:9" x14ac:dyDescent="0.25">
      <c r="A1414" s="93"/>
      <c r="B1414" s="94"/>
      <c r="C1414" s="94"/>
      <c r="D1414" s="94"/>
      <c r="E1414" s="94"/>
      <c r="F1414" s="95"/>
      <c r="H1414" s="95"/>
      <c r="I1414" s="94"/>
    </row>
    <row r="1415" spans="1:9" x14ac:dyDescent="0.25">
      <c r="A1415" s="93"/>
      <c r="B1415" s="94"/>
      <c r="C1415" s="94"/>
      <c r="D1415" s="94"/>
      <c r="E1415" s="94"/>
      <c r="F1415" s="95"/>
      <c r="H1415" s="95"/>
      <c r="I1415" s="94"/>
    </row>
    <row r="1416" spans="1:9" x14ac:dyDescent="0.25">
      <c r="A1416" s="93"/>
      <c r="B1416" s="94"/>
      <c r="C1416" s="94"/>
      <c r="D1416" s="94"/>
      <c r="E1416" s="94"/>
      <c r="F1416" s="95"/>
      <c r="H1416" s="95"/>
      <c r="I1416" s="94"/>
    </row>
    <row r="1417" spans="1:9" x14ac:dyDescent="0.25">
      <c r="A1417" s="93"/>
      <c r="B1417" s="94"/>
      <c r="C1417" s="94"/>
      <c r="D1417" s="94"/>
      <c r="E1417" s="94"/>
      <c r="F1417" s="95"/>
      <c r="H1417" s="95"/>
      <c r="I1417" s="94"/>
    </row>
    <row r="1418" spans="1:9" x14ac:dyDescent="0.25">
      <c r="A1418" s="93"/>
      <c r="B1418" s="94"/>
      <c r="C1418" s="94"/>
      <c r="D1418" s="94"/>
      <c r="E1418" s="94"/>
      <c r="F1418" s="95"/>
      <c r="H1418" s="95"/>
      <c r="I1418" s="94"/>
    </row>
    <row r="1419" spans="1:9" x14ac:dyDescent="0.25">
      <c r="A1419" s="93"/>
      <c r="B1419" s="94"/>
      <c r="C1419" s="94"/>
      <c r="D1419" s="94"/>
      <c r="E1419" s="94"/>
      <c r="F1419" s="95"/>
      <c r="H1419" s="95"/>
      <c r="I1419" s="94"/>
    </row>
    <row r="1420" spans="1:9" x14ac:dyDescent="0.25">
      <c r="A1420" s="93"/>
      <c r="B1420" s="94"/>
      <c r="C1420" s="94"/>
      <c r="D1420" s="94"/>
      <c r="E1420" s="94"/>
      <c r="F1420" s="95"/>
      <c r="H1420" s="95"/>
      <c r="I1420" s="94"/>
    </row>
    <row r="1421" spans="1:9" x14ac:dyDescent="0.25">
      <c r="A1421" s="93"/>
      <c r="B1421" s="94"/>
      <c r="C1421" s="94"/>
      <c r="D1421" s="94"/>
      <c r="E1421" s="94"/>
      <c r="F1421" s="95"/>
      <c r="H1421" s="95"/>
      <c r="I1421" s="94"/>
    </row>
    <row r="1422" spans="1:9" x14ac:dyDescent="0.25">
      <c r="A1422" s="93"/>
      <c r="B1422" s="94"/>
      <c r="C1422" s="94"/>
      <c r="D1422" s="94"/>
      <c r="E1422" s="94"/>
      <c r="F1422" s="95"/>
      <c r="H1422" s="95"/>
      <c r="I1422" s="94"/>
    </row>
    <row r="1423" spans="1:9" x14ac:dyDescent="0.25">
      <c r="A1423" s="93"/>
      <c r="B1423" s="94"/>
      <c r="C1423" s="94"/>
      <c r="D1423" s="94"/>
      <c r="E1423" s="94"/>
      <c r="F1423" s="95"/>
      <c r="H1423" s="95"/>
      <c r="I1423" s="94"/>
    </row>
    <row r="1424" spans="1:9" x14ac:dyDescent="0.25">
      <c r="A1424" s="93"/>
      <c r="B1424" s="94"/>
      <c r="C1424" s="94"/>
      <c r="D1424" s="94"/>
      <c r="E1424" s="94"/>
      <c r="F1424" s="95"/>
      <c r="H1424" s="95"/>
      <c r="I1424" s="94"/>
    </row>
    <row r="1425" spans="1:9" x14ac:dyDescent="0.25">
      <c r="A1425" s="93"/>
      <c r="B1425" s="94"/>
      <c r="C1425" s="94"/>
      <c r="D1425" s="94"/>
      <c r="E1425" s="94"/>
      <c r="F1425" s="95"/>
      <c r="H1425" s="95"/>
      <c r="I1425" s="94"/>
    </row>
    <row r="1426" spans="1:9" x14ac:dyDescent="0.25">
      <c r="A1426" s="93"/>
      <c r="B1426" s="94"/>
      <c r="C1426" s="94"/>
      <c r="D1426" s="94"/>
      <c r="E1426" s="94"/>
      <c r="F1426" s="95"/>
      <c r="H1426" s="95"/>
      <c r="I1426" s="94"/>
    </row>
    <row r="1427" spans="1:9" x14ac:dyDescent="0.25">
      <c r="A1427" s="93"/>
      <c r="B1427" s="94"/>
      <c r="C1427" s="94"/>
      <c r="D1427" s="94"/>
      <c r="E1427" s="94"/>
      <c r="F1427" s="95"/>
      <c r="H1427" s="95"/>
      <c r="I1427" s="94"/>
    </row>
    <row r="1428" spans="1:9" x14ac:dyDescent="0.25">
      <c r="A1428" s="93"/>
      <c r="B1428" s="94"/>
      <c r="C1428" s="94"/>
      <c r="D1428" s="94"/>
      <c r="E1428" s="94"/>
      <c r="F1428" s="95"/>
      <c r="H1428" s="95"/>
      <c r="I1428" s="94"/>
    </row>
    <row r="1429" spans="1:9" x14ac:dyDescent="0.25">
      <c r="A1429" s="93"/>
      <c r="B1429" s="94"/>
      <c r="C1429" s="94"/>
      <c r="D1429" s="94"/>
      <c r="E1429" s="94"/>
      <c r="F1429" s="95"/>
      <c r="H1429" s="95"/>
      <c r="I1429" s="94"/>
    </row>
    <row r="1430" spans="1:9" x14ac:dyDescent="0.25">
      <c r="A1430" s="93"/>
      <c r="B1430" s="94"/>
      <c r="C1430" s="94"/>
      <c r="D1430" s="94"/>
      <c r="E1430" s="94"/>
      <c r="F1430" s="95"/>
      <c r="H1430" s="95"/>
      <c r="I1430" s="94"/>
    </row>
    <row r="1431" spans="1:9" x14ac:dyDescent="0.25">
      <c r="A1431" s="93"/>
      <c r="B1431" s="94"/>
      <c r="C1431" s="94"/>
      <c r="D1431" s="94"/>
      <c r="E1431" s="94"/>
      <c r="F1431" s="95"/>
      <c r="H1431" s="95"/>
      <c r="I1431" s="94"/>
    </row>
    <row r="1432" spans="1:9" x14ac:dyDescent="0.25">
      <c r="A1432" s="93"/>
      <c r="B1432" s="94"/>
      <c r="C1432" s="94"/>
      <c r="D1432" s="94"/>
      <c r="E1432" s="94"/>
      <c r="F1432" s="95"/>
      <c r="H1432" s="95"/>
      <c r="I1432" s="94"/>
    </row>
    <row r="1433" spans="1:9" x14ac:dyDescent="0.25">
      <c r="A1433" s="93"/>
      <c r="B1433" s="94"/>
      <c r="C1433" s="94"/>
      <c r="D1433" s="94"/>
      <c r="E1433" s="94"/>
      <c r="F1433" s="95"/>
      <c r="H1433" s="95"/>
      <c r="I1433" s="94"/>
    </row>
    <row r="1434" spans="1:9" x14ac:dyDescent="0.25">
      <c r="A1434" s="93"/>
      <c r="B1434" s="94"/>
      <c r="C1434" s="94"/>
      <c r="D1434" s="94"/>
      <c r="E1434" s="94"/>
      <c r="F1434" s="95"/>
      <c r="H1434" s="95"/>
      <c r="I1434" s="94"/>
    </row>
    <row r="1435" spans="1:9" x14ac:dyDescent="0.25">
      <c r="A1435" s="93"/>
      <c r="B1435" s="94"/>
      <c r="C1435" s="94"/>
      <c r="D1435" s="94"/>
      <c r="E1435" s="94"/>
      <c r="F1435" s="95"/>
      <c r="H1435" s="95"/>
      <c r="I1435" s="94"/>
    </row>
    <row r="1436" spans="1:9" x14ac:dyDescent="0.25">
      <c r="A1436" s="93"/>
      <c r="B1436" s="94"/>
      <c r="C1436" s="94"/>
      <c r="D1436" s="94"/>
      <c r="E1436" s="94"/>
      <c r="F1436" s="95"/>
      <c r="H1436" s="95"/>
      <c r="I1436" s="94"/>
    </row>
    <row r="1437" spans="1:9" x14ac:dyDescent="0.25">
      <c r="A1437" s="93"/>
      <c r="B1437" s="94"/>
      <c r="C1437" s="94"/>
      <c r="D1437" s="94"/>
      <c r="E1437" s="94"/>
      <c r="F1437" s="95"/>
      <c r="H1437" s="95"/>
      <c r="I1437" s="94"/>
    </row>
    <row r="1438" spans="1:9" x14ac:dyDescent="0.25">
      <c r="A1438" s="93"/>
      <c r="B1438" s="94"/>
      <c r="C1438" s="94"/>
      <c r="D1438" s="94"/>
      <c r="E1438" s="94"/>
      <c r="F1438" s="95"/>
      <c r="H1438" s="95"/>
      <c r="I1438" s="94"/>
    </row>
    <row r="1439" spans="1:9" x14ac:dyDescent="0.25">
      <c r="A1439" s="93"/>
      <c r="B1439" s="94"/>
      <c r="C1439" s="94"/>
      <c r="D1439" s="94"/>
      <c r="E1439" s="94"/>
      <c r="F1439" s="95"/>
      <c r="H1439" s="95"/>
      <c r="I1439" s="94"/>
    </row>
    <row r="1440" spans="1:9" x14ac:dyDescent="0.25">
      <c r="A1440" s="93"/>
      <c r="B1440" s="94"/>
      <c r="C1440" s="94"/>
      <c r="D1440" s="94"/>
      <c r="E1440" s="94"/>
      <c r="F1440" s="95"/>
      <c r="H1440" s="95"/>
      <c r="I1440" s="94"/>
    </row>
    <row r="1441" spans="1:9" x14ac:dyDescent="0.25">
      <c r="A1441" s="93"/>
      <c r="B1441" s="94"/>
      <c r="C1441" s="94"/>
      <c r="D1441" s="94"/>
      <c r="E1441" s="94"/>
      <c r="F1441" s="95"/>
      <c r="H1441" s="95"/>
      <c r="I1441" s="94"/>
    </row>
    <row r="1442" spans="1:9" x14ac:dyDescent="0.25">
      <c r="A1442" s="93"/>
      <c r="B1442" s="94"/>
      <c r="C1442" s="94"/>
      <c r="D1442" s="94"/>
      <c r="E1442" s="94"/>
      <c r="F1442" s="95"/>
      <c r="H1442" s="95"/>
      <c r="I1442" s="94"/>
    </row>
    <row r="1443" spans="1:9" x14ac:dyDescent="0.25">
      <c r="A1443" s="93"/>
      <c r="B1443" s="94"/>
      <c r="C1443" s="94"/>
      <c r="D1443" s="94"/>
      <c r="E1443" s="94"/>
      <c r="F1443" s="95"/>
      <c r="H1443" s="95"/>
      <c r="I1443" s="94"/>
    </row>
    <row r="1444" spans="1:9" x14ac:dyDescent="0.25">
      <c r="A1444" s="93"/>
      <c r="B1444" s="94"/>
      <c r="C1444" s="94"/>
      <c r="D1444" s="94"/>
      <c r="E1444" s="94"/>
      <c r="F1444" s="95"/>
      <c r="H1444" s="95"/>
      <c r="I1444" s="94"/>
    </row>
    <row r="1445" spans="1:9" x14ac:dyDescent="0.25">
      <c r="A1445" s="93"/>
      <c r="B1445" s="94"/>
      <c r="C1445" s="94"/>
      <c r="D1445" s="94"/>
      <c r="E1445" s="94"/>
      <c r="F1445" s="95"/>
      <c r="H1445" s="95"/>
      <c r="I1445" s="94"/>
    </row>
    <row r="1446" spans="1:9" x14ac:dyDescent="0.25">
      <c r="A1446" s="93"/>
      <c r="B1446" s="94"/>
      <c r="C1446" s="94"/>
      <c r="D1446" s="94"/>
      <c r="E1446" s="94"/>
      <c r="F1446" s="95"/>
      <c r="H1446" s="95"/>
      <c r="I1446" s="94"/>
    </row>
    <row r="1447" spans="1:9" x14ac:dyDescent="0.25">
      <c r="A1447" s="93"/>
      <c r="B1447" s="94"/>
      <c r="C1447" s="94"/>
      <c r="D1447" s="94"/>
      <c r="E1447" s="94"/>
      <c r="F1447" s="95"/>
      <c r="H1447" s="95"/>
      <c r="I1447" s="94"/>
    </row>
    <row r="1448" spans="1:9" x14ac:dyDescent="0.25">
      <c r="A1448" s="93"/>
      <c r="B1448" s="94"/>
      <c r="C1448" s="94"/>
      <c r="D1448" s="94"/>
      <c r="E1448" s="94"/>
      <c r="F1448" s="95"/>
      <c r="H1448" s="95"/>
      <c r="I1448" s="94"/>
    </row>
    <row r="1449" spans="1:9" x14ac:dyDescent="0.25">
      <c r="A1449" s="93"/>
      <c r="B1449" s="94"/>
      <c r="C1449" s="94"/>
      <c r="D1449" s="94"/>
      <c r="E1449" s="94"/>
      <c r="F1449" s="95"/>
      <c r="H1449" s="95"/>
      <c r="I1449" s="94"/>
    </row>
    <row r="1450" spans="1:9" x14ac:dyDescent="0.25">
      <c r="A1450" s="93"/>
      <c r="B1450" s="94"/>
      <c r="C1450" s="94"/>
      <c r="D1450" s="94"/>
      <c r="E1450" s="94"/>
      <c r="F1450" s="95"/>
      <c r="H1450" s="95"/>
      <c r="I1450" s="94"/>
    </row>
    <row r="1451" spans="1:9" x14ac:dyDescent="0.25">
      <c r="A1451" s="93"/>
      <c r="B1451" s="94"/>
      <c r="C1451" s="94"/>
      <c r="D1451" s="94"/>
      <c r="E1451" s="94"/>
      <c r="F1451" s="95"/>
      <c r="H1451" s="95"/>
      <c r="I1451" s="94"/>
    </row>
    <row r="1452" spans="1:9" x14ac:dyDescent="0.25">
      <c r="A1452" s="93"/>
      <c r="B1452" s="94"/>
      <c r="C1452" s="94"/>
      <c r="D1452" s="94"/>
      <c r="E1452" s="94"/>
      <c r="F1452" s="95"/>
      <c r="H1452" s="95"/>
      <c r="I1452" s="94"/>
    </row>
    <row r="1453" spans="1:9" x14ac:dyDescent="0.25">
      <c r="A1453" s="93"/>
      <c r="B1453" s="94"/>
      <c r="C1453" s="94"/>
      <c r="D1453" s="94"/>
      <c r="E1453" s="94"/>
      <c r="F1453" s="95"/>
      <c r="H1453" s="95"/>
      <c r="I1453" s="94"/>
    </row>
    <row r="1454" spans="1:9" x14ac:dyDescent="0.25">
      <c r="A1454" s="93"/>
      <c r="B1454" s="94"/>
      <c r="C1454" s="94"/>
      <c r="D1454" s="94"/>
      <c r="E1454" s="94"/>
      <c r="F1454" s="95"/>
      <c r="H1454" s="95"/>
      <c r="I1454" s="94"/>
    </row>
    <row r="1455" spans="1:9" x14ac:dyDescent="0.25">
      <c r="A1455" s="93"/>
      <c r="B1455" s="94"/>
      <c r="C1455" s="94"/>
      <c r="D1455" s="94"/>
      <c r="E1455" s="94"/>
      <c r="F1455" s="95"/>
      <c r="H1455" s="95"/>
      <c r="I1455" s="94"/>
    </row>
    <row r="1456" spans="1:9" x14ac:dyDescent="0.25">
      <c r="A1456" s="93"/>
      <c r="B1456" s="94"/>
      <c r="C1456" s="94"/>
      <c r="D1456" s="94"/>
      <c r="E1456" s="94"/>
      <c r="F1456" s="95"/>
      <c r="H1456" s="95"/>
      <c r="I1456" s="94"/>
    </row>
    <row r="1457" spans="1:9" x14ac:dyDescent="0.25">
      <c r="A1457" s="93"/>
      <c r="B1457" s="94"/>
      <c r="C1457" s="94"/>
      <c r="D1457" s="94"/>
      <c r="E1457" s="94"/>
      <c r="F1457" s="95"/>
      <c r="H1457" s="95"/>
      <c r="I1457" s="94"/>
    </row>
    <row r="1458" spans="1:9" x14ac:dyDescent="0.25">
      <c r="A1458" s="93"/>
      <c r="B1458" s="94"/>
      <c r="C1458" s="94"/>
      <c r="D1458" s="94"/>
      <c r="E1458" s="94"/>
      <c r="F1458" s="95"/>
      <c r="H1458" s="95"/>
      <c r="I1458" s="94"/>
    </row>
    <row r="1459" spans="1:9" x14ac:dyDescent="0.25">
      <c r="A1459" s="93"/>
      <c r="B1459" s="94"/>
      <c r="C1459" s="94"/>
      <c r="D1459" s="94"/>
      <c r="E1459" s="94"/>
      <c r="F1459" s="95"/>
      <c r="H1459" s="95"/>
      <c r="I1459" s="94"/>
    </row>
    <row r="1460" spans="1:9" x14ac:dyDescent="0.25">
      <c r="A1460" s="93"/>
      <c r="B1460" s="94"/>
      <c r="C1460" s="94"/>
      <c r="D1460" s="94"/>
      <c r="E1460" s="94"/>
      <c r="F1460" s="95"/>
      <c r="H1460" s="95"/>
      <c r="I1460" s="94"/>
    </row>
    <row r="1461" spans="1:9" x14ac:dyDescent="0.25">
      <c r="A1461" s="93"/>
      <c r="B1461" s="94"/>
      <c r="C1461" s="94"/>
      <c r="D1461" s="94"/>
      <c r="E1461" s="94"/>
      <c r="F1461" s="95"/>
      <c r="H1461" s="95"/>
      <c r="I1461" s="94"/>
    </row>
    <row r="1462" spans="1:9" x14ac:dyDescent="0.25">
      <c r="A1462" s="93"/>
      <c r="B1462" s="94"/>
      <c r="C1462" s="94"/>
      <c r="D1462" s="94"/>
      <c r="E1462" s="94"/>
      <c r="F1462" s="95"/>
      <c r="H1462" s="95"/>
      <c r="I1462" s="94"/>
    </row>
    <row r="1463" spans="1:9" x14ac:dyDescent="0.25">
      <c r="A1463" s="93"/>
      <c r="B1463" s="94"/>
      <c r="C1463" s="94"/>
      <c r="D1463" s="94"/>
      <c r="E1463" s="94"/>
      <c r="F1463" s="95"/>
      <c r="H1463" s="95"/>
      <c r="I1463" s="94"/>
    </row>
    <row r="1464" spans="1:9" x14ac:dyDescent="0.25">
      <c r="A1464" s="93"/>
      <c r="B1464" s="94"/>
      <c r="C1464" s="94"/>
      <c r="D1464" s="94"/>
      <c r="E1464" s="94"/>
      <c r="F1464" s="95"/>
      <c r="H1464" s="95"/>
      <c r="I1464" s="94"/>
    </row>
    <row r="1465" spans="1:9" x14ac:dyDescent="0.25">
      <c r="A1465" s="93"/>
      <c r="B1465" s="94"/>
      <c r="C1465" s="94"/>
      <c r="D1465" s="94"/>
      <c r="E1465" s="94"/>
      <c r="F1465" s="95"/>
      <c r="H1465" s="95"/>
      <c r="I1465" s="94"/>
    </row>
    <row r="1466" spans="1:9" x14ac:dyDescent="0.25">
      <c r="A1466" s="93"/>
      <c r="B1466" s="94"/>
      <c r="C1466" s="94"/>
      <c r="D1466" s="94"/>
      <c r="E1466" s="94"/>
      <c r="F1466" s="95"/>
      <c r="H1466" s="95"/>
      <c r="I1466" s="94"/>
    </row>
    <row r="1467" spans="1:9" x14ac:dyDescent="0.25">
      <c r="A1467" s="93"/>
      <c r="B1467" s="94"/>
      <c r="C1467" s="94"/>
      <c r="D1467" s="94"/>
      <c r="E1467" s="94"/>
      <c r="F1467" s="95"/>
      <c r="H1467" s="95"/>
      <c r="I1467" s="94"/>
    </row>
    <row r="1468" spans="1:9" x14ac:dyDescent="0.25">
      <c r="A1468" s="93"/>
      <c r="B1468" s="94"/>
      <c r="C1468" s="94"/>
      <c r="D1468" s="94"/>
      <c r="E1468" s="94"/>
      <c r="F1468" s="95"/>
      <c r="H1468" s="95"/>
      <c r="I1468" s="94"/>
    </row>
    <row r="1469" spans="1:9" x14ac:dyDescent="0.25">
      <c r="A1469" s="93"/>
      <c r="B1469" s="94"/>
      <c r="C1469" s="94"/>
      <c r="D1469" s="94"/>
      <c r="E1469" s="94"/>
      <c r="F1469" s="95"/>
      <c r="H1469" s="95"/>
      <c r="I1469" s="94"/>
    </row>
    <row r="1470" spans="1:9" x14ac:dyDescent="0.25">
      <c r="A1470" s="93"/>
      <c r="B1470" s="94"/>
      <c r="C1470" s="94"/>
      <c r="D1470" s="94"/>
      <c r="E1470" s="94"/>
      <c r="F1470" s="95"/>
      <c r="H1470" s="95"/>
      <c r="I1470" s="94"/>
    </row>
    <row r="1471" spans="1:9" x14ac:dyDescent="0.25">
      <c r="A1471" s="93"/>
      <c r="B1471" s="94"/>
      <c r="C1471" s="94"/>
      <c r="D1471" s="94"/>
      <c r="E1471" s="94"/>
      <c r="F1471" s="95"/>
      <c r="H1471" s="95"/>
      <c r="I1471" s="94"/>
    </row>
    <row r="1472" spans="1:9" x14ac:dyDescent="0.25">
      <c r="A1472" s="93"/>
      <c r="B1472" s="94"/>
      <c r="C1472" s="94"/>
      <c r="D1472" s="94"/>
      <c r="E1472" s="94"/>
      <c r="F1472" s="95"/>
      <c r="H1472" s="95"/>
      <c r="I1472" s="94"/>
    </row>
    <row r="1473" spans="1:9" x14ac:dyDescent="0.25">
      <c r="A1473" s="93"/>
      <c r="B1473" s="94"/>
      <c r="C1473" s="94"/>
      <c r="D1473" s="94"/>
      <c r="E1473" s="94"/>
      <c r="F1473" s="95"/>
      <c r="H1473" s="95"/>
      <c r="I1473" s="94"/>
    </row>
    <row r="1474" spans="1:9" x14ac:dyDescent="0.25">
      <c r="A1474" s="93"/>
      <c r="B1474" s="94"/>
      <c r="C1474" s="94"/>
      <c r="D1474" s="94"/>
      <c r="E1474" s="94"/>
      <c r="F1474" s="95"/>
      <c r="H1474" s="95"/>
      <c r="I1474" s="94"/>
    </row>
    <row r="1475" spans="1:9" x14ac:dyDescent="0.25">
      <c r="A1475" s="93"/>
      <c r="B1475" s="94"/>
      <c r="C1475" s="94"/>
      <c r="D1475" s="94"/>
      <c r="E1475" s="94"/>
      <c r="F1475" s="95"/>
      <c r="H1475" s="95"/>
      <c r="I1475" s="94"/>
    </row>
    <row r="1476" spans="1:9" x14ac:dyDescent="0.25">
      <c r="A1476" s="93"/>
      <c r="B1476" s="94"/>
      <c r="C1476" s="94"/>
      <c r="D1476" s="94"/>
      <c r="E1476" s="94"/>
      <c r="F1476" s="95"/>
      <c r="H1476" s="95"/>
      <c r="I1476" s="94"/>
    </row>
    <row r="1477" spans="1:9" x14ac:dyDescent="0.25">
      <c r="A1477" s="93"/>
      <c r="B1477" s="94"/>
      <c r="C1477" s="94"/>
      <c r="D1477" s="94"/>
      <c r="E1477" s="94"/>
      <c r="F1477" s="95"/>
      <c r="H1477" s="95"/>
      <c r="I1477" s="94"/>
    </row>
    <row r="1478" spans="1:9" x14ac:dyDescent="0.25">
      <c r="A1478" s="93"/>
      <c r="B1478" s="94"/>
      <c r="C1478" s="94"/>
      <c r="D1478" s="94"/>
      <c r="E1478" s="94"/>
      <c r="F1478" s="95"/>
      <c r="H1478" s="95"/>
      <c r="I1478" s="94"/>
    </row>
    <row r="1479" spans="1:9" x14ac:dyDescent="0.25">
      <c r="A1479" s="93"/>
      <c r="B1479" s="94"/>
      <c r="C1479" s="94"/>
      <c r="D1479" s="94"/>
      <c r="E1479" s="94"/>
      <c r="F1479" s="95"/>
      <c r="H1479" s="95"/>
      <c r="I1479" s="94"/>
    </row>
    <row r="1480" spans="1:9" x14ac:dyDescent="0.25">
      <c r="A1480" s="93"/>
      <c r="B1480" s="94"/>
      <c r="C1480" s="94"/>
      <c r="D1480" s="94"/>
      <c r="E1480" s="94"/>
      <c r="F1480" s="95"/>
      <c r="H1480" s="95"/>
      <c r="I1480" s="94"/>
    </row>
    <row r="1481" spans="1:9" x14ac:dyDescent="0.25">
      <c r="A1481" s="93"/>
      <c r="B1481" s="94"/>
      <c r="C1481" s="94"/>
      <c r="D1481" s="94"/>
      <c r="E1481" s="94"/>
      <c r="F1481" s="95"/>
      <c r="H1481" s="95"/>
      <c r="I1481" s="94"/>
    </row>
    <row r="1482" spans="1:9" x14ac:dyDescent="0.25">
      <c r="A1482" s="93"/>
      <c r="B1482" s="94"/>
      <c r="C1482" s="94"/>
      <c r="D1482" s="94"/>
      <c r="E1482" s="94"/>
      <c r="F1482" s="95"/>
      <c r="H1482" s="95"/>
      <c r="I1482" s="94"/>
    </row>
    <row r="1483" spans="1:9" x14ac:dyDescent="0.25">
      <c r="A1483" s="93"/>
      <c r="B1483" s="94"/>
      <c r="C1483" s="94"/>
      <c r="D1483" s="94"/>
      <c r="E1483" s="94"/>
      <c r="F1483" s="95"/>
      <c r="H1483" s="95"/>
      <c r="I1483" s="94"/>
    </row>
    <row r="1484" spans="1:9" x14ac:dyDescent="0.25">
      <c r="A1484" s="93"/>
      <c r="B1484" s="94"/>
      <c r="C1484" s="94"/>
      <c r="D1484" s="94"/>
      <c r="E1484" s="94"/>
      <c r="F1484" s="95"/>
      <c r="H1484" s="95"/>
      <c r="I1484" s="94"/>
    </row>
    <row r="1485" spans="1:9" x14ac:dyDescent="0.25">
      <c r="A1485" s="93"/>
      <c r="B1485" s="94"/>
      <c r="C1485" s="94"/>
      <c r="D1485" s="94"/>
      <c r="E1485" s="94"/>
      <c r="F1485" s="95"/>
      <c r="H1485" s="95"/>
      <c r="I1485" s="94"/>
    </row>
    <row r="1486" spans="1:9" x14ac:dyDescent="0.25">
      <c r="A1486" s="93"/>
      <c r="B1486" s="94"/>
      <c r="C1486" s="94"/>
      <c r="D1486" s="94"/>
      <c r="E1486" s="94"/>
      <c r="F1486" s="95"/>
      <c r="H1486" s="95"/>
      <c r="I1486" s="94"/>
    </row>
    <row r="1487" spans="1:9" x14ac:dyDescent="0.25">
      <c r="A1487" s="93"/>
      <c r="B1487" s="94"/>
      <c r="C1487" s="94"/>
      <c r="D1487" s="94"/>
      <c r="E1487" s="94"/>
      <c r="F1487" s="95"/>
      <c r="H1487" s="95"/>
      <c r="I1487" s="94"/>
    </row>
    <row r="1488" spans="1:9" x14ac:dyDescent="0.25">
      <c r="A1488" s="93"/>
      <c r="B1488" s="94"/>
      <c r="C1488" s="94"/>
      <c r="D1488" s="94"/>
      <c r="E1488" s="94"/>
      <c r="F1488" s="95"/>
      <c r="H1488" s="95"/>
      <c r="I1488" s="94"/>
    </row>
    <row r="1489" spans="1:9" x14ac:dyDescent="0.25">
      <c r="A1489" s="93"/>
      <c r="B1489" s="94"/>
      <c r="C1489" s="94"/>
      <c r="D1489" s="94"/>
      <c r="E1489" s="94"/>
      <c r="F1489" s="95"/>
      <c r="H1489" s="95"/>
      <c r="I1489" s="94"/>
    </row>
    <row r="1490" spans="1:9" x14ac:dyDescent="0.25">
      <c r="A1490" s="93"/>
      <c r="B1490" s="94"/>
      <c r="C1490" s="94"/>
      <c r="D1490" s="94"/>
      <c r="E1490" s="94"/>
      <c r="F1490" s="95"/>
      <c r="H1490" s="95"/>
      <c r="I1490" s="94"/>
    </row>
    <row r="1491" spans="1:9" x14ac:dyDescent="0.25">
      <c r="A1491" s="93"/>
      <c r="B1491" s="94"/>
      <c r="C1491" s="94"/>
      <c r="D1491" s="94"/>
      <c r="E1491" s="94"/>
      <c r="F1491" s="95"/>
      <c r="H1491" s="95"/>
      <c r="I1491" s="94"/>
    </row>
    <row r="1492" spans="1:9" x14ac:dyDescent="0.25">
      <c r="A1492" s="93"/>
      <c r="B1492" s="94"/>
      <c r="C1492" s="94"/>
      <c r="D1492" s="94"/>
      <c r="E1492" s="94"/>
      <c r="F1492" s="95"/>
      <c r="H1492" s="95"/>
      <c r="I1492" s="94"/>
    </row>
    <row r="1493" spans="1:9" x14ac:dyDescent="0.25">
      <c r="A1493" s="93"/>
      <c r="B1493" s="94"/>
      <c r="C1493" s="94"/>
      <c r="D1493" s="94"/>
      <c r="E1493" s="94"/>
      <c r="F1493" s="95"/>
      <c r="H1493" s="95"/>
      <c r="I1493" s="94"/>
    </row>
    <row r="1494" spans="1:9" x14ac:dyDescent="0.25">
      <c r="A1494" s="93"/>
      <c r="B1494" s="94"/>
      <c r="C1494" s="94"/>
      <c r="D1494" s="94"/>
      <c r="E1494" s="94"/>
      <c r="F1494" s="95"/>
      <c r="H1494" s="95"/>
      <c r="I1494" s="94"/>
    </row>
    <row r="1495" spans="1:9" x14ac:dyDescent="0.25">
      <c r="A1495" s="93"/>
      <c r="B1495" s="94"/>
      <c r="C1495" s="94"/>
      <c r="D1495" s="94"/>
      <c r="E1495" s="94"/>
      <c r="F1495" s="95"/>
      <c r="H1495" s="95"/>
      <c r="I1495" s="94"/>
    </row>
    <row r="1496" spans="1:9" x14ac:dyDescent="0.25">
      <c r="A1496" s="93"/>
      <c r="B1496" s="94"/>
      <c r="C1496" s="94"/>
      <c r="D1496" s="94"/>
      <c r="E1496" s="94"/>
      <c r="F1496" s="95"/>
      <c r="H1496" s="95"/>
      <c r="I1496" s="94"/>
    </row>
    <row r="1497" spans="1:9" x14ac:dyDescent="0.25">
      <c r="A1497" s="93"/>
      <c r="B1497" s="94"/>
      <c r="C1497" s="94"/>
      <c r="D1497" s="94"/>
      <c r="E1497" s="94"/>
      <c r="F1497" s="95"/>
      <c r="H1497" s="95"/>
      <c r="I1497" s="94"/>
    </row>
    <row r="1498" spans="1:9" x14ac:dyDescent="0.25">
      <c r="A1498" s="93"/>
      <c r="B1498" s="94"/>
      <c r="C1498" s="94"/>
      <c r="D1498" s="94"/>
      <c r="E1498" s="94"/>
      <c r="F1498" s="95"/>
      <c r="H1498" s="95"/>
      <c r="I1498" s="94"/>
    </row>
    <row r="1499" spans="1:9" x14ac:dyDescent="0.25">
      <c r="A1499" s="93"/>
      <c r="B1499" s="94"/>
      <c r="C1499" s="94"/>
      <c r="D1499" s="94"/>
      <c r="E1499" s="94"/>
      <c r="F1499" s="95"/>
      <c r="H1499" s="95"/>
      <c r="I1499" s="94"/>
    </row>
    <row r="1500" spans="1:9" x14ac:dyDescent="0.25">
      <c r="A1500" s="93"/>
      <c r="B1500" s="94"/>
      <c r="C1500" s="94"/>
      <c r="D1500" s="94"/>
      <c r="E1500" s="94"/>
      <c r="F1500" s="95"/>
      <c r="H1500" s="95"/>
      <c r="I1500" s="94"/>
    </row>
    <row r="1501" spans="1:9" x14ac:dyDescent="0.25">
      <c r="A1501" s="93"/>
      <c r="B1501" s="94"/>
      <c r="C1501" s="94"/>
      <c r="D1501" s="94"/>
      <c r="E1501" s="94"/>
      <c r="F1501" s="95"/>
      <c r="H1501" s="95"/>
      <c r="I1501" s="94"/>
    </row>
    <row r="1502" spans="1:9" x14ac:dyDescent="0.25">
      <c r="A1502" s="93"/>
      <c r="B1502" s="94"/>
      <c r="C1502" s="94"/>
      <c r="D1502" s="94"/>
      <c r="E1502" s="94"/>
      <c r="F1502" s="95"/>
      <c r="H1502" s="95"/>
      <c r="I1502" s="94"/>
    </row>
    <row r="1503" spans="1:9" x14ac:dyDescent="0.25">
      <c r="A1503" s="93"/>
      <c r="B1503" s="94"/>
      <c r="C1503" s="94"/>
      <c r="D1503" s="94"/>
      <c r="E1503" s="94"/>
      <c r="F1503" s="95"/>
      <c r="H1503" s="95"/>
      <c r="I1503" s="94"/>
    </row>
    <row r="1504" spans="1:9" x14ac:dyDescent="0.25">
      <c r="A1504" s="93"/>
      <c r="B1504" s="94"/>
      <c r="C1504" s="94"/>
      <c r="D1504" s="94"/>
      <c r="E1504" s="94"/>
      <c r="F1504" s="95"/>
      <c r="H1504" s="95"/>
      <c r="I1504" s="94"/>
    </row>
    <row r="1505" spans="1:9" x14ac:dyDescent="0.25">
      <c r="A1505" s="93"/>
      <c r="B1505" s="94"/>
      <c r="C1505" s="94"/>
      <c r="D1505" s="94"/>
      <c r="E1505" s="94"/>
      <c r="F1505" s="95"/>
      <c r="H1505" s="95"/>
      <c r="I1505" s="94"/>
    </row>
    <row r="1506" spans="1:9" x14ac:dyDescent="0.25">
      <c r="A1506" s="93"/>
      <c r="B1506" s="94"/>
      <c r="C1506" s="94"/>
      <c r="D1506" s="94"/>
      <c r="E1506" s="94"/>
      <c r="F1506" s="95"/>
      <c r="H1506" s="95"/>
      <c r="I1506" s="94"/>
    </row>
    <row r="1507" spans="1:9" x14ac:dyDescent="0.25">
      <c r="A1507" s="93"/>
      <c r="B1507" s="94"/>
      <c r="C1507" s="94"/>
      <c r="D1507" s="94"/>
      <c r="E1507" s="94"/>
      <c r="F1507" s="95"/>
      <c r="H1507" s="95"/>
      <c r="I1507" s="94"/>
    </row>
    <row r="1508" spans="1:9" x14ac:dyDescent="0.25">
      <c r="A1508" s="93"/>
      <c r="B1508" s="94"/>
      <c r="C1508" s="94"/>
      <c r="D1508" s="94"/>
      <c r="E1508" s="94"/>
      <c r="F1508" s="95"/>
      <c r="H1508" s="95"/>
      <c r="I1508" s="94"/>
    </row>
    <row r="1509" spans="1:9" x14ac:dyDescent="0.25">
      <c r="A1509" s="93"/>
      <c r="B1509" s="94"/>
      <c r="C1509" s="94"/>
      <c r="D1509" s="94"/>
      <c r="E1509" s="94"/>
      <c r="F1509" s="95"/>
      <c r="H1509" s="95"/>
      <c r="I1509" s="94"/>
    </row>
    <row r="1510" spans="1:9" x14ac:dyDescent="0.25">
      <c r="A1510" s="93"/>
      <c r="B1510" s="94"/>
      <c r="C1510" s="94"/>
      <c r="D1510" s="94"/>
      <c r="E1510" s="94"/>
      <c r="F1510" s="95"/>
      <c r="H1510" s="95"/>
      <c r="I1510" s="94"/>
    </row>
    <row r="1511" spans="1:9" x14ac:dyDescent="0.25">
      <c r="A1511" s="93"/>
      <c r="B1511" s="94"/>
      <c r="C1511" s="94"/>
      <c r="D1511" s="94"/>
      <c r="E1511" s="94"/>
      <c r="F1511" s="95"/>
      <c r="H1511" s="95"/>
      <c r="I1511" s="94"/>
    </row>
    <row r="1512" spans="1:9" x14ac:dyDescent="0.25">
      <c r="A1512" s="93"/>
      <c r="B1512" s="94"/>
      <c r="C1512" s="94"/>
      <c r="D1512" s="94"/>
      <c r="E1512" s="94"/>
      <c r="F1512" s="95"/>
      <c r="H1512" s="95"/>
      <c r="I1512" s="94"/>
    </row>
    <row r="1513" spans="1:9" x14ac:dyDescent="0.25">
      <c r="A1513" s="93"/>
      <c r="B1513" s="94"/>
      <c r="C1513" s="94"/>
      <c r="D1513" s="94"/>
      <c r="E1513" s="94"/>
      <c r="F1513" s="95"/>
      <c r="H1513" s="95"/>
      <c r="I1513" s="94"/>
    </row>
    <row r="1514" spans="1:9" x14ac:dyDescent="0.25">
      <c r="A1514" s="93"/>
      <c r="B1514" s="94"/>
      <c r="C1514" s="94"/>
      <c r="D1514" s="94"/>
      <c r="E1514" s="94"/>
      <c r="F1514" s="95"/>
      <c r="H1514" s="95"/>
      <c r="I1514" s="94"/>
    </row>
    <row r="1515" spans="1:9" x14ac:dyDescent="0.25">
      <c r="A1515" s="93"/>
      <c r="B1515" s="94"/>
      <c r="C1515" s="94"/>
      <c r="D1515" s="94"/>
      <c r="E1515" s="94"/>
      <c r="F1515" s="95"/>
      <c r="H1515" s="95"/>
      <c r="I1515" s="94"/>
    </row>
    <row r="1516" spans="1:9" x14ac:dyDescent="0.25">
      <c r="A1516" s="93"/>
      <c r="B1516" s="94"/>
      <c r="C1516" s="94"/>
      <c r="D1516" s="94"/>
      <c r="E1516" s="94"/>
      <c r="F1516" s="95"/>
      <c r="H1516" s="95"/>
      <c r="I1516" s="94"/>
    </row>
    <row r="1517" spans="1:9" x14ac:dyDescent="0.25">
      <c r="A1517" s="93"/>
      <c r="B1517" s="94"/>
      <c r="C1517" s="94"/>
      <c r="D1517" s="94"/>
      <c r="E1517" s="94"/>
      <c r="F1517" s="95"/>
      <c r="H1517" s="95"/>
      <c r="I1517" s="94"/>
    </row>
    <row r="1518" spans="1:9" x14ac:dyDescent="0.25">
      <c r="A1518" s="93"/>
      <c r="B1518" s="94"/>
      <c r="C1518" s="94"/>
      <c r="D1518" s="94"/>
      <c r="E1518" s="94"/>
      <c r="F1518" s="95"/>
      <c r="H1518" s="95"/>
      <c r="I1518" s="94"/>
    </row>
    <row r="1519" spans="1:9" x14ac:dyDescent="0.25">
      <c r="A1519" s="93"/>
      <c r="B1519" s="94"/>
      <c r="C1519" s="94"/>
      <c r="D1519" s="94"/>
      <c r="E1519" s="94"/>
      <c r="F1519" s="95"/>
      <c r="H1519" s="95"/>
      <c r="I1519" s="94"/>
    </row>
    <row r="1520" spans="1:9" x14ac:dyDescent="0.25">
      <c r="A1520" s="93"/>
      <c r="B1520" s="94"/>
      <c r="C1520" s="94"/>
      <c r="D1520" s="94"/>
      <c r="E1520" s="94"/>
      <c r="F1520" s="95"/>
      <c r="H1520" s="95"/>
      <c r="I1520" s="94"/>
    </row>
    <row r="1521" spans="1:9" x14ac:dyDescent="0.25">
      <c r="A1521" s="93"/>
      <c r="B1521" s="94"/>
      <c r="C1521" s="94"/>
      <c r="D1521" s="94"/>
      <c r="E1521" s="94"/>
      <c r="F1521" s="95"/>
      <c r="H1521" s="95"/>
      <c r="I1521" s="94"/>
    </row>
    <row r="1522" spans="1:9" x14ac:dyDescent="0.25">
      <c r="A1522" s="93"/>
      <c r="B1522" s="94"/>
      <c r="C1522" s="94"/>
      <c r="D1522" s="94"/>
      <c r="E1522" s="94"/>
      <c r="F1522" s="95"/>
      <c r="H1522" s="95"/>
      <c r="I1522" s="94"/>
    </row>
    <row r="1523" spans="1:9" x14ac:dyDescent="0.25">
      <c r="A1523" s="93"/>
      <c r="B1523" s="94"/>
      <c r="C1523" s="94"/>
      <c r="D1523" s="94"/>
      <c r="E1523" s="94"/>
      <c r="F1523" s="95"/>
      <c r="H1523" s="95"/>
      <c r="I1523" s="94"/>
    </row>
    <row r="1524" spans="1:9" x14ac:dyDescent="0.25">
      <c r="A1524" s="93"/>
      <c r="B1524" s="94"/>
      <c r="C1524" s="94"/>
      <c r="D1524" s="94"/>
      <c r="E1524" s="94"/>
      <c r="F1524" s="95"/>
      <c r="H1524" s="95"/>
      <c r="I1524" s="94"/>
    </row>
    <row r="1525" spans="1:9" x14ac:dyDescent="0.25">
      <c r="A1525" s="93"/>
      <c r="B1525" s="94"/>
      <c r="C1525" s="94"/>
      <c r="D1525" s="94"/>
      <c r="E1525" s="94"/>
      <c r="F1525" s="95"/>
      <c r="H1525" s="95"/>
      <c r="I1525" s="94"/>
    </row>
    <row r="1526" spans="1:9" x14ac:dyDescent="0.25">
      <c r="A1526" s="93"/>
      <c r="B1526" s="94"/>
      <c r="C1526" s="94"/>
      <c r="D1526" s="94"/>
      <c r="E1526" s="94"/>
      <c r="F1526" s="95"/>
      <c r="H1526" s="95"/>
      <c r="I1526" s="94"/>
    </row>
    <row r="1527" spans="1:9" x14ac:dyDescent="0.25">
      <c r="A1527" s="93"/>
      <c r="B1527" s="94"/>
      <c r="C1527" s="94"/>
      <c r="D1527" s="94"/>
      <c r="E1527" s="94"/>
      <c r="F1527" s="95"/>
      <c r="H1527" s="95"/>
      <c r="I1527" s="94"/>
    </row>
    <row r="1528" spans="1:9" x14ac:dyDescent="0.25">
      <c r="A1528" s="93"/>
      <c r="B1528" s="94"/>
      <c r="C1528" s="94"/>
      <c r="D1528" s="94"/>
      <c r="E1528" s="94"/>
      <c r="F1528" s="95"/>
      <c r="H1528" s="95"/>
      <c r="I1528" s="94"/>
    </row>
    <row r="1529" spans="1:9" x14ac:dyDescent="0.25">
      <c r="A1529" s="93"/>
      <c r="B1529" s="94"/>
      <c r="C1529" s="94"/>
      <c r="D1529" s="94"/>
      <c r="E1529" s="94"/>
      <c r="F1529" s="95"/>
      <c r="H1529" s="95"/>
      <c r="I1529" s="94"/>
    </row>
    <row r="1530" spans="1:9" x14ac:dyDescent="0.25">
      <c r="A1530" s="93"/>
      <c r="B1530" s="94"/>
      <c r="C1530" s="94"/>
      <c r="D1530" s="94"/>
      <c r="E1530" s="94"/>
      <c r="F1530" s="95"/>
      <c r="H1530" s="95"/>
      <c r="I1530" s="94"/>
    </row>
    <row r="1531" spans="1:9" x14ac:dyDescent="0.25">
      <c r="A1531" s="93"/>
      <c r="B1531" s="94"/>
      <c r="C1531" s="94"/>
      <c r="D1531" s="94"/>
      <c r="E1531" s="94"/>
      <c r="F1531" s="95"/>
      <c r="H1531" s="95"/>
      <c r="I1531" s="94"/>
    </row>
    <row r="1532" spans="1:9" x14ac:dyDescent="0.25">
      <c r="A1532" s="93"/>
      <c r="B1532" s="94"/>
      <c r="C1532" s="94"/>
      <c r="D1532" s="94"/>
      <c r="E1532" s="94"/>
      <c r="F1532" s="95"/>
      <c r="H1532" s="95"/>
      <c r="I1532" s="94"/>
    </row>
    <row r="1533" spans="1:9" x14ac:dyDescent="0.25">
      <c r="A1533" s="93"/>
      <c r="B1533" s="94"/>
      <c r="C1533" s="94"/>
      <c r="D1533" s="94"/>
      <c r="E1533" s="94"/>
      <c r="F1533" s="95"/>
      <c r="H1533" s="95"/>
      <c r="I1533" s="94"/>
    </row>
    <row r="1534" spans="1:9" x14ac:dyDescent="0.25">
      <c r="A1534" s="93"/>
      <c r="B1534" s="94"/>
      <c r="C1534" s="94"/>
      <c r="D1534" s="94"/>
      <c r="E1534" s="94"/>
      <c r="F1534" s="95"/>
      <c r="H1534" s="95"/>
      <c r="I1534" s="94"/>
    </row>
    <row r="1535" spans="1:9" x14ac:dyDescent="0.25">
      <c r="A1535" s="93"/>
      <c r="B1535" s="94"/>
      <c r="C1535" s="94"/>
      <c r="D1535" s="94"/>
      <c r="E1535" s="94"/>
      <c r="F1535" s="95"/>
      <c r="H1535" s="95"/>
      <c r="I1535" s="94"/>
    </row>
    <row r="1536" spans="1:9" x14ac:dyDescent="0.25">
      <c r="A1536" s="93"/>
      <c r="B1536" s="94"/>
      <c r="C1536" s="94"/>
      <c r="D1536" s="94"/>
      <c r="E1536" s="94"/>
      <c r="F1536" s="95"/>
      <c r="H1536" s="95"/>
      <c r="I1536" s="94"/>
    </row>
    <row r="1537" spans="1:9" x14ac:dyDescent="0.25">
      <c r="A1537" s="93"/>
      <c r="B1537" s="94"/>
      <c r="C1537" s="94"/>
      <c r="D1537" s="94"/>
      <c r="E1537" s="94"/>
      <c r="F1537" s="95"/>
      <c r="H1537" s="95"/>
      <c r="I1537" s="94"/>
    </row>
    <row r="1538" spans="1:9" x14ac:dyDescent="0.25">
      <c r="A1538" s="93"/>
      <c r="B1538" s="94"/>
      <c r="C1538" s="94"/>
      <c r="D1538" s="94"/>
      <c r="E1538" s="94"/>
      <c r="F1538" s="95"/>
      <c r="H1538" s="95"/>
      <c r="I1538" s="94"/>
    </row>
    <row r="1539" spans="1:9" x14ac:dyDescent="0.25">
      <c r="A1539" s="93"/>
      <c r="B1539" s="94"/>
      <c r="C1539" s="94"/>
      <c r="D1539" s="94"/>
      <c r="E1539" s="94"/>
      <c r="F1539" s="95"/>
      <c r="H1539" s="95"/>
      <c r="I1539" s="94"/>
    </row>
    <row r="1540" spans="1:9" x14ac:dyDescent="0.25">
      <c r="A1540" s="93"/>
      <c r="B1540" s="94"/>
      <c r="C1540" s="94"/>
      <c r="D1540" s="94"/>
      <c r="E1540" s="94"/>
      <c r="F1540" s="95"/>
      <c r="H1540" s="95"/>
      <c r="I1540" s="94"/>
    </row>
    <row r="1541" spans="1:9" x14ac:dyDescent="0.25">
      <c r="A1541" s="93"/>
      <c r="B1541" s="94"/>
      <c r="C1541" s="94"/>
      <c r="D1541" s="94"/>
      <c r="E1541" s="94"/>
      <c r="F1541" s="95"/>
      <c r="H1541" s="95"/>
      <c r="I1541" s="94"/>
    </row>
    <row r="1542" spans="1:9" x14ac:dyDescent="0.25">
      <c r="A1542" s="93"/>
      <c r="B1542" s="94"/>
      <c r="C1542" s="94"/>
      <c r="D1542" s="94"/>
      <c r="E1542" s="94"/>
      <c r="F1542" s="95"/>
      <c r="H1542" s="95"/>
      <c r="I1542" s="94"/>
    </row>
    <row r="1543" spans="1:9" x14ac:dyDescent="0.25">
      <c r="A1543" s="93"/>
      <c r="B1543" s="94"/>
      <c r="C1543" s="94"/>
      <c r="D1543" s="94"/>
      <c r="E1543" s="94"/>
      <c r="F1543" s="95"/>
      <c r="H1543" s="95"/>
      <c r="I1543" s="94"/>
    </row>
    <row r="1544" spans="1:9" x14ac:dyDescent="0.25">
      <c r="A1544" s="93"/>
      <c r="B1544" s="94"/>
      <c r="C1544" s="94"/>
      <c r="D1544" s="94"/>
      <c r="E1544" s="94"/>
      <c r="F1544" s="95"/>
      <c r="H1544" s="95"/>
      <c r="I1544" s="94"/>
    </row>
    <row r="1545" spans="1:9" x14ac:dyDescent="0.25">
      <c r="A1545" s="93"/>
      <c r="B1545" s="94"/>
      <c r="C1545" s="94"/>
      <c r="D1545" s="94"/>
      <c r="E1545" s="94"/>
      <c r="F1545" s="95"/>
      <c r="H1545" s="95"/>
      <c r="I1545" s="94"/>
    </row>
    <row r="1546" spans="1:9" x14ac:dyDescent="0.25">
      <c r="A1546" s="93"/>
      <c r="B1546" s="94"/>
      <c r="C1546" s="94"/>
      <c r="D1546" s="94"/>
      <c r="E1546" s="94"/>
      <c r="F1546" s="95"/>
      <c r="H1546" s="95"/>
      <c r="I1546" s="94"/>
    </row>
    <row r="1547" spans="1:9" x14ac:dyDescent="0.25">
      <c r="A1547" s="93"/>
      <c r="B1547" s="94"/>
      <c r="C1547" s="94"/>
      <c r="D1547" s="94"/>
      <c r="E1547" s="94"/>
      <c r="F1547" s="95"/>
      <c r="H1547" s="95"/>
      <c r="I1547" s="94"/>
    </row>
    <row r="1548" spans="1:9" x14ac:dyDescent="0.25">
      <c r="A1548" s="93"/>
      <c r="B1548" s="94"/>
      <c r="C1548" s="94"/>
      <c r="D1548" s="94"/>
      <c r="E1548" s="94"/>
      <c r="F1548" s="95"/>
      <c r="H1548" s="95"/>
      <c r="I1548" s="94"/>
    </row>
    <row r="1549" spans="1:9" x14ac:dyDescent="0.25">
      <c r="A1549" s="93"/>
      <c r="B1549" s="94"/>
      <c r="C1549" s="94"/>
      <c r="D1549" s="94"/>
      <c r="E1549" s="94"/>
      <c r="F1549" s="95"/>
      <c r="H1549" s="95"/>
      <c r="I1549" s="94"/>
    </row>
    <row r="1550" spans="1:9" x14ac:dyDescent="0.25">
      <c r="A1550" s="93"/>
      <c r="B1550" s="94"/>
      <c r="C1550" s="94"/>
      <c r="D1550" s="94"/>
      <c r="E1550" s="94"/>
      <c r="F1550" s="95"/>
      <c r="H1550" s="95"/>
      <c r="I1550" s="94"/>
    </row>
    <row r="1551" spans="1:9" x14ac:dyDescent="0.25">
      <c r="A1551" s="93"/>
      <c r="B1551" s="94"/>
      <c r="C1551" s="94"/>
      <c r="D1551" s="94"/>
      <c r="E1551" s="94"/>
      <c r="F1551" s="95"/>
      <c r="H1551" s="95"/>
      <c r="I1551" s="94"/>
    </row>
    <row r="1552" spans="1:9" x14ac:dyDescent="0.25">
      <c r="A1552" s="93"/>
      <c r="B1552" s="94"/>
      <c r="C1552" s="94"/>
      <c r="D1552" s="94"/>
      <c r="E1552" s="94"/>
      <c r="F1552" s="95"/>
      <c r="H1552" s="95"/>
      <c r="I1552" s="94"/>
    </row>
    <row r="1553" spans="1:9" x14ac:dyDescent="0.25">
      <c r="A1553" s="93"/>
      <c r="B1553" s="94"/>
      <c r="C1553" s="94"/>
      <c r="D1553" s="94"/>
      <c r="E1553" s="94"/>
      <c r="F1553" s="95"/>
      <c r="H1553" s="95"/>
      <c r="I1553" s="94"/>
    </row>
    <row r="1554" spans="1:9" x14ac:dyDescent="0.25">
      <c r="A1554" s="93"/>
      <c r="B1554" s="94"/>
      <c r="C1554" s="94"/>
      <c r="D1554" s="94"/>
      <c r="E1554" s="94"/>
      <c r="F1554" s="95"/>
      <c r="H1554" s="95"/>
      <c r="I1554" s="94"/>
    </row>
    <row r="1555" spans="1:9" x14ac:dyDescent="0.25">
      <c r="A1555" s="93"/>
      <c r="B1555" s="94"/>
      <c r="C1555" s="94"/>
      <c r="D1555" s="94"/>
      <c r="E1555" s="94"/>
      <c r="F1555" s="95"/>
      <c r="H1555" s="95"/>
      <c r="I1555" s="94"/>
    </row>
    <row r="1556" spans="1:9" x14ac:dyDescent="0.25">
      <c r="A1556" s="93"/>
      <c r="B1556" s="94"/>
      <c r="C1556" s="94"/>
      <c r="D1556" s="94"/>
      <c r="E1556" s="94"/>
      <c r="F1556" s="95"/>
      <c r="H1556" s="95"/>
      <c r="I1556" s="94"/>
    </row>
    <row r="1557" spans="1:9" x14ac:dyDescent="0.25">
      <c r="A1557" s="93"/>
      <c r="B1557" s="94"/>
      <c r="C1557" s="94"/>
      <c r="D1557" s="94"/>
      <c r="E1557" s="94"/>
      <c r="F1557" s="95"/>
      <c r="H1557" s="95"/>
      <c r="I1557" s="94"/>
    </row>
    <row r="1558" spans="1:9" x14ac:dyDescent="0.25">
      <c r="A1558" s="93"/>
      <c r="B1558" s="94"/>
      <c r="C1558" s="94"/>
      <c r="D1558" s="94"/>
      <c r="E1558" s="94"/>
      <c r="F1558" s="95"/>
      <c r="H1558" s="95"/>
      <c r="I1558" s="94"/>
    </row>
    <row r="1559" spans="1:9" x14ac:dyDescent="0.25">
      <c r="A1559" s="93"/>
      <c r="B1559" s="94"/>
      <c r="C1559" s="94"/>
      <c r="D1559" s="94"/>
      <c r="E1559" s="94"/>
      <c r="F1559" s="95"/>
      <c r="H1559" s="95"/>
      <c r="I1559" s="94"/>
    </row>
    <row r="1560" spans="1:9" x14ac:dyDescent="0.25">
      <c r="A1560" s="93"/>
      <c r="B1560" s="94"/>
      <c r="C1560" s="94"/>
      <c r="D1560" s="94"/>
      <c r="E1560" s="94"/>
      <c r="F1560" s="95"/>
      <c r="H1560" s="95"/>
      <c r="I1560" s="94"/>
    </row>
    <row r="1561" spans="1:9" x14ac:dyDescent="0.25">
      <c r="A1561" s="93"/>
      <c r="B1561" s="94"/>
      <c r="C1561" s="94"/>
      <c r="D1561" s="94"/>
      <c r="E1561" s="94"/>
      <c r="F1561" s="95"/>
      <c r="H1561" s="95"/>
      <c r="I1561" s="94"/>
    </row>
    <row r="1562" spans="1:9" x14ac:dyDescent="0.25">
      <c r="A1562" s="93"/>
      <c r="B1562" s="94"/>
      <c r="C1562" s="94"/>
      <c r="D1562" s="94"/>
      <c r="E1562" s="94"/>
      <c r="F1562" s="95"/>
      <c r="H1562" s="95"/>
      <c r="I1562" s="94"/>
    </row>
    <row r="1563" spans="1:9" x14ac:dyDescent="0.25">
      <c r="A1563" s="93"/>
      <c r="B1563" s="94"/>
      <c r="C1563" s="94"/>
      <c r="D1563" s="94"/>
      <c r="E1563" s="94"/>
      <c r="F1563" s="95"/>
      <c r="H1563" s="95"/>
      <c r="I1563" s="94"/>
    </row>
    <row r="1564" spans="1:9" x14ac:dyDescent="0.25">
      <c r="A1564" s="93"/>
      <c r="B1564" s="94"/>
      <c r="C1564" s="94"/>
      <c r="D1564" s="94"/>
      <c r="E1564" s="94"/>
      <c r="F1564" s="95"/>
      <c r="H1564" s="95"/>
      <c r="I1564" s="94"/>
    </row>
    <row r="1565" spans="1:9" x14ac:dyDescent="0.25">
      <c r="A1565" s="93"/>
      <c r="B1565" s="94"/>
      <c r="C1565" s="94"/>
      <c r="D1565" s="94"/>
      <c r="E1565" s="94"/>
      <c r="F1565" s="95"/>
      <c r="H1565" s="95"/>
      <c r="I1565" s="94"/>
    </row>
    <row r="1566" spans="1:9" x14ac:dyDescent="0.25">
      <c r="A1566" s="93"/>
      <c r="B1566" s="94"/>
      <c r="C1566" s="94"/>
      <c r="D1566" s="94"/>
      <c r="E1566" s="94"/>
      <c r="F1566" s="95"/>
      <c r="H1566" s="95"/>
      <c r="I1566" s="94"/>
    </row>
    <row r="1567" spans="1:9" x14ac:dyDescent="0.25">
      <c r="A1567" s="93"/>
      <c r="B1567" s="94"/>
      <c r="C1567" s="94"/>
      <c r="D1567" s="94"/>
      <c r="E1567" s="94"/>
      <c r="F1567" s="95"/>
      <c r="H1567" s="95"/>
      <c r="I1567" s="94"/>
    </row>
    <row r="1568" spans="1:9" x14ac:dyDescent="0.25">
      <c r="A1568" s="93"/>
      <c r="B1568" s="94"/>
      <c r="C1568" s="94"/>
      <c r="D1568" s="94"/>
      <c r="E1568" s="94"/>
      <c r="F1568" s="95"/>
      <c r="H1568" s="95"/>
      <c r="I1568" s="94"/>
    </row>
    <row r="1569" spans="1:9" x14ac:dyDescent="0.25">
      <c r="A1569" s="93"/>
      <c r="B1569" s="94"/>
      <c r="C1569" s="94"/>
      <c r="D1569" s="94"/>
      <c r="E1569" s="94"/>
      <c r="F1569" s="95"/>
      <c r="H1569" s="95"/>
      <c r="I1569" s="94"/>
    </row>
    <row r="1570" spans="1:9" x14ac:dyDescent="0.25">
      <c r="A1570" s="93"/>
      <c r="B1570" s="94"/>
      <c r="C1570" s="94"/>
      <c r="D1570" s="94"/>
      <c r="E1570" s="94"/>
      <c r="F1570" s="95"/>
      <c r="H1570" s="95"/>
      <c r="I1570" s="94"/>
    </row>
    <row r="1571" spans="1:9" x14ac:dyDescent="0.25">
      <c r="A1571" s="93"/>
      <c r="B1571" s="94"/>
      <c r="C1571" s="94"/>
      <c r="D1571" s="94"/>
      <c r="E1571" s="94"/>
      <c r="F1571" s="95"/>
      <c r="H1571" s="95"/>
      <c r="I1571" s="94"/>
    </row>
    <row r="1572" spans="1:9" x14ac:dyDescent="0.25">
      <c r="A1572" s="93"/>
      <c r="B1572" s="94"/>
      <c r="C1572" s="94"/>
      <c r="D1572" s="94"/>
      <c r="E1572" s="94"/>
      <c r="F1572" s="95"/>
      <c r="H1572" s="95"/>
      <c r="I1572" s="94"/>
    </row>
    <row r="1573" spans="1:9" x14ac:dyDescent="0.25">
      <c r="A1573" s="93"/>
      <c r="B1573" s="94"/>
      <c r="C1573" s="94"/>
      <c r="D1573" s="94"/>
      <c r="E1573" s="94"/>
      <c r="F1573" s="95"/>
      <c r="H1573" s="95"/>
      <c r="I1573" s="94"/>
    </row>
    <row r="1574" spans="1:9" x14ac:dyDescent="0.25">
      <c r="A1574" s="93"/>
      <c r="B1574" s="94"/>
      <c r="C1574" s="94"/>
      <c r="D1574" s="94"/>
      <c r="E1574" s="94"/>
      <c r="F1574" s="95"/>
      <c r="H1574" s="95"/>
      <c r="I1574" s="94"/>
    </row>
    <row r="1575" spans="1:9" x14ac:dyDescent="0.25">
      <c r="A1575" s="93"/>
      <c r="B1575" s="94"/>
      <c r="C1575" s="94"/>
      <c r="D1575" s="94"/>
      <c r="E1575" s="94"/>
      <c r="F1575" s="95"/>
      <c r="H1575" s="95"/>
      <c r="I1575" s="94"/>
    </row>
    <row r="1576" spans="1:9" x14ac:dyDescent="0.25">
      <c r="A1576" s="93"/>
      <c r="B1576" s="94"/>
      <c r="C1576" s="94"/>
      <c r="D1576" s="94"/>
      <c r="E1576" s="94"/>
      <c r="F1576" s="95"/>
      <c r="H1576" s="95"/>
      <c r="I1576" s="94"/>
    </row>
    <row r="1577" spans="1:9" x14ac:dyDescent="0.25">
      <c r="A1577" s="93"/>
      <c r="B1577" s="94"/>
      <c r="C1577" s="94"/>
      <c r="D1577" s="94"/>
      <c r="E1577" s="94"/>
      <c r="F1577" s="95"/>
      <c r="H1577" s="95"/>
      <c r="I1577" s="94"/>
    </row>
    <row r="1578" spans="1:9" x14ac:dyDescent="0.25">
      <c r="A1578" s="93"/>
      <c r="B1578" s="94"/>
      <c r="C1578" s="94"/>
      <c r="D1578" s="94"/>
      <c r="E1578" s="94"/>
      <c r="F1578" s="95"/>
      <c r="H1578" s="95"/>
      <c r="I1578" s="94"/>
    </row>
    <row r="1579" spans="1:9" x14ac:dyDescent="0.25">
      <c r="A1579" s="93"/>
      <c r="B1579" s="94"/>
      <c r="C1579" s="94"/>
      <c r="D1579" s="94"/>
      <c r="E1579" s="94"/>
      <c r="F1579" s="95"/>
      <c r="H1579" s="95"/>
      <c r="I1579" s="94"/>
    </row>
    <row r="1580" spans="1:9" x14ac:dyDescent="0.25">
      <c r="A1580" s="93"/>
      <c r="B1580" s="94"/>
      <c r="C1580" s="94"/>
      <c r="D1580" s="94"/>
      <c r="E1580" s="94"/>
      <c r="F1580" s="95"/>
      <c r="H1580" s="95"/>
      <c r="I1580" s="94"/>
    </row>
    <row r="1581" spans="1:9" x14ac:dyDescent="0.25">
      <c r="A1581" s="93"/>
      <c r="B1581" s="94"/>
      <c r="C1581" s="94"/>
      <c r="D1581" s="94"/>
      <c r="E1581" s="94"/>
      <c r="F1581" s="95"/>
      <c r="H1581" s="95"/>
      <c r="I1581" s="94"/>
    </row>
    <row r="1582" spans="1:9" x14ac:dyDescent="0.25">
      <c r="A1582" s="93"/>
      <c r="B1582" s="94"/>
      <c r="C1582" s="94"/>
      <c r="D1582" s="94"/>
      <c r="E1582" s="94"/>
      <c r="F1582" s="95"/>
      <c r="H1582" s="95"/>
      <c r="I1582" s="94"/>
    </row>
    <row r="1583" spans="1:9" x14ac:dyDescent="0.25">
      <c r="A1583" s="93"/>
      <c r="B1583" s="94"/>
      <c r="C1583" s="94"/>
      <c r="D1583" s="94"/>
      <c r="E1583" s="94"/>
      <c r="F1583" s="95"/>
      <c r="H1583" s="95"/>
      <c r="I1583" s="94"/>
    </row>
    <row r="1584" spans="1:9" x14ac:dyDescent="0.25">
      <c r="A1584" s="93"/>
      <c r="B1584" s="94"/>
      <c r="C1584" s="94"/>
      <c r="D1584" s="94"/>
      <c r="E1584" s="94"/>
      <c r="F1584" s="95"/>
      <c r="H1584" s="95"/>
      <c r="I1584" s="94"/>
    </row>
    <row r="1585" spans="1:9" x14ac:dyDescent="0.25">
      <c r="A1585" s="93"/>
      <c r="B1585" s="94"/>
      <c r="C1585" s="94"/>
      <c r="D1585" s="94"/>
      <c r="E1585" s="94"/>
      <c r="F1585" s="95"/>
      <c r="H1585" s="95"/>
      <c r="I1585" s="94"/>
    </row>
    <row r="1586" spans="1:9" x14ac:dyDescent="0.25">
      <c r="A1586" s="93"/>
      <c r="B1586" s="94"/>
      <c r="C1586" s="94"/>
      <c r="D1586" s="94"/>
      <c r="E1586" s="94"/>
      <c r="F1586" s="95"/>
      <c r="H1586" s="95"/>
      <c r="I1586" s="94"/>
    </row>
    <row r="1587" spans="1:9" x14ac:dyDescent="0.25">
      <c r="A1587" s="93"/>
      <c r="B1587" s="94"/>
      <c r="C1587" s="94"/>
      <c r="D1587" s="94"/>
      <c r="E1587" s="94"/>
      <c r="F1587" s="95"/>
      <c r="H1587" s="95"/>
      <c r="I1587" s="94"/>
    </row>
    <row r="1588" spans="1:9" x14ac:dyDescent="0.25">
      <c r="A1588" s="93"/>
      <c r="B1588" s="94"/>
      <c r="C1588" s="94"/>
      <c r="D1588" s="94"/>
      <c r="E1588" s="94"/>
      <c r="F1588" s="95"/>
      <c r="H1588" s="95"/>
      <c r="I1588" s="94"/>
    </row>
    <row r="1589" spans="1:9" x14ac:dyDescent="0.25">
      <c r="A1589" s="93"/>
      <c r="B1589" s="94"/>
      <c r="C1589" s="94"/>
      <c r="D1589" s="94"/>
      <c r="E1589" s="94"/>
      <c r="F1589" s="95"/>
      <c r="H1589" s="95"/>
      <c r="I1589" s="94"/>
    </row>
    <row r="1590" spans="1:9" x14ac:dyDescent="0.25">
      <c r="A1590" s="93"/>
      <c r="B1590" s="94"/>
      <c r="C1590" s="94"/>
      <c r="D1590" s="94"/>
      <c r="E1590" s="94"/>
      <c r="F1590" s="95"/>
      <c r="H1590" s="95"/>
      <c r="I1590" s="94"/>
    </row>
    <row r="1591" spans="1:9" x14ac:dyDescent="0.25">
      <c r="A1591" s="93"/>
      <c r="B1591" s="94"/>
      <c r="C1591" s="94"/>
      <c r="D1591" s="94"/>
      <c r="E1591" s="94"/>
      <c r="F1591" s="95"/>
      <c r="H1591" s="95"/>
      <c r="I1591" s="94"/>
    </row>
    <row r="1592" spans="1:9" x14ac:dyDescent="0.25">
      <c r="A1592" s="93"/>
      <c r="B1592" s="94"/>
      <c r="C1592" s="94"/>
      <c r="D1592" s="94"/>
      <c r="E1592" s="94"/>
      <c r="F1592" s="95"/>
      <c r="H1592" s="95"/>
      <c r="I1592" s="94"/>
    </row>
    <row r="1593" spans="1:9" x14ac:dyDescent="0.25">
      <c r="A1593" s="93"/>
      <c r="B1593" s="94"/>
      <c r="C1593" s="94"/>
      <c r="D1593" s="94"/>
      <c r="E1593" s="94"/>
      <c r="F1593" s="95"/>
      <c r="H1593" s="95"/>
      <c r="I1593" s="94"/>
    </row>
    <row r="1594" spans="1:9" x14ac:dyDescent="0.25">
      <c r="A1594" s="93"/>
      <c r="B1594" s="94"/>
      <c r="C1594" s="94"/>
      <c r="D1594" s="94"/>
      <c r="E1594" s="94"/>
      <c r="F1594" s="95"/>
      <c r="H1594" s="95"/>
      <c r="I1594" s="94"/>
    </row>
    <row r="1595" spans="1:9" x14ac:dyDescent="0.25">
      <c r="A1595" s="93"/>
      <c r="B1595" s="94"/>
      <c r="C1595" s="94"/>
      <c r="D1595" s="94"/>
      <c r="E1595" s="94"/>
      <c r="F1595" s="95"/>
      <c r="H1595" s="95"/>
      <c r="I1595" s="94"/>
    </row>
    <row r="1596" spans="1:9" x14ac:dyDescent="0.25">
      <c r="A1596" s="93"/>
      <c r="B1596" s="94"/>
      <c r="C1596" s="94"/>
      <c r="D1596" s="94"/>
      <c r="E1596" s="94"/>
      <c r="F1596" s="95"/>
      <c r="H1596" s="95"/>
      <c r="I1596" s="94"/>
    </row>
    <row r="1597" spans="1:9" x14ac:dyDescent="0.25">
      <c r="A1597" s="93"/>
      <c r="B1597" s="94"/>
      <c r="C1597" s="94"/>
      <c r="D1597" s="94"/>
      <c r="E1597" s="94"/>
      <c r="F1597" s="95"/>
      <c r="H1597" s="95"/>
      <c r="I1597" s="94"/>
    </row>
    <row r="1598" spans="1:9" x14ac:dyDescent="0.25">
      <c r="A1598" s="93"/>
      <c r="B1598" s="94"/>
      <c r="C1598" s="94"/>
      <c r="D1598" s="94"/>
      <c r="E1598" s="94"/>
      <c r="F1598" s="95"/>
      <c r="H1598" s="95"/>
      <c r="I1598" s="94"/>
    </row>
    <row r="1599" spans="1:9" x14ac:dyDescent="0.25">
      <c r="A1599" s="93"/>
      <c r="B1599" s="94"/>
      <c r="C1599" s="94"/>
      <c r="D1599" s="94"/>
      <c r="E1599" s="94"/>
      <c r="F1599" s="95"/>
      <c r="H1599" s="95"/>
      <c r="I1599" s="94"/>
    </row>
    <row r="1600" spans="1:9" x14ac:dyDescent="0.25">
      <c r="A1600" s="93"/>
      <c r="B1600" s="94"/>
      <c r="C1600" s="94"/>
      <c r="D1600" s="94"/>
      <c r="E1600" s="94"/>
      <c r="F1600" s="95"/>
      <c r="H1600" s="95"/>
      <c r="I1600" s="94"/>
    </row>
    <row r="1601" spans="1:9" x14ac:dyDescent="0.25">
      <c r="A1601" s="93"/>
      <c r="B1601" s="94"/>
      <c r="C1601" s="94"/>
      <c r="D1601" s="94"/>
      <c r="E1601" s="94"/>
      <c r="F1601" s="95"/>
      <c r="H1601" s="95"/>
      <c r="I1601" s="94"/>
    </row>
    <row r="1602" spans="1:9" x14ac:dyDescent="0.25">
      <c r="A1602" s="93"/>
      <c r="B1602" s="94"/>
      <c r="C1602" s="94"/>
      <c r="D1602" s="94"/>
      <c r="E1602" s="94"/>
      <c r="F1602" s="95"/>
      <c r="H1602" s="95"/>
      <c r="I1602" s="94"/>
    </row>
    <row r="1603" spans="1:9" x14ac:dyDescent="0.25">
      <c r="A1603" s="93"/>
      <c r="B1603" s="94"/>
      <c r="C1603" s="94"/>
      <c r="D1603" s="94"/>
      <c r="E1603" s="94"/>
      <c r="F1603" s="95"/>
      <c r="H1603" s="95"/>
      <c r="I1603" s="94"/>
    </row>
    <row r="1604" spans="1:9" x14ac:dyDescent="0.25">
      <c r="A1604" s="93"/>
      <c r="B1604" s="94"/>
      <c r="C1604" s="94"/>
      <c r="D1604" s="94"/>
      <c r="E1604" s="94"/>
      <c r="F1604" s="95"/>
      <c r="H1604" s="95"/>
      <c r="I1604" s="94"/>
    </row>
    <row r="1605" spans="1:9" x14ac:dyDescent="0.25">
      <c r="A1605" s="93"/>
      <c r="B1605" s="94"/>
      <c r="C1605" s="94"/>
      <c r="D1605" s="94"/>
      <c r="E1605" s="94"/>
      <c r="F1605" s="95"/>
      <c r="H1605" s="95"/>
      <c r="I1605" s="94"/>
    </row>
    <row r="1606" spans="1:9" x14ac:dyDescent="0.25">
      <c r="A1606" s="93"/>
      <c r="B1606" s="94"/>
      <c r="C1606" s="94"/>
      <c r="D1606" s="94"/>
      <c r="E1606" s="94"/>
      <c r="F1606" s="95"/>
      <c r="H1606" s="95"/>
      <c r="I1606" s="94"/>
    </row>
    <row r="1607" spans="1:9" x14ac:dyDescent="0.25">
      <c r="A1607" s="93"/>
      <c r="B1607" s="94"/>
      <c r="C1607" s="94"/>
      <c r="D1607" s="94"/>
      <c r="E1607" s="94"/>
      <c r="F1607" s="95"/>
      <c r="H1607" s="95"/>
      <c r="I1607" s="94"/>
    </row>
    <row r="1608" spans="1:9" x14ac:dyDescent="0.25">
      <c r="A1608" s="93"/>
      <c r="B1608" s="94"/>
      <c r="C1608" s="94"/>
      <c r="D1608" s="94"/>
      <c r="E1608" s="94"/>
      <c r="F1608" s="95"/>
      <c r="H1608" s="95"/>
      <c r="I1608" s="94"/>
    </row>
    <row r="1609" spans="1:9" x14ac:dyDescent="0.25">
      <c r="A1609" s="93"/>
      <c r="B1609" s="94"/>
      <c r="C1609" s="94"/>
      <c r="D1609" s="94"/>
      <c r="E1609" s="94"/>
      <c r="F1609" s="95"/>
      <c r="H1609" s="95"/>
      <c r="I1609" s="94"/>
    </row>
    <row r="1610" spans="1:9" x14ac:dyDescent="0.25">
      <c r="A1610" s="93"/>
      <c r="B1610" s="94"/>
      <c r="C1610" s="94"/>
      <c r="D1610" s="94"/>
      <c r="E1610" s="94"/>
      <c r="F1610" s="95"/>
      <c r="H1610" s="95"/>
      <c r="I1610" s="94"/>
    </row>
    <row r="1611" spans="1:9" x14ac:dyDescent="0.25">
      <c r="A1611" s="93"/>
      <c r="B1611" s="94"/>
      <c r="C1611" s="94"/>
      <c r="D1611" s="94"/>
      <c r="E1611" s="94"/>
      <c r="F1611" s="95"/>
      <c r="H1611" s="95"/>
      <c r="I1611" s="94"/>
    </row>
    <row r="1612" spans="1:9" x14ac:dyDescent="0.25">
      <c r="A1612" s="93"/>
      <c r="B1612" s="94"/>
      <c r="C1612" s="94"/>
      <c r="D1612" s="94"/>
      <c r="E1612" s="94"/>
      <c r="F1612" s="95"/>
      <c r="H1612" s="95"/>
      <c r="I1612" s="94"/>
    </row>
    <row r="1613" spans="1:9" x14ac:dyDescent="0.25">
      <c r="A1613" s="93"/>
      <c r="B1613" s="94"/>
      <c r="C1613" s="94"/>
      <c r="D1613" s="94"/>
      <c r="E1613" s="94"/>
      <c r="F1613" s="95"/>
      <c r="H1613" s="95"/>
      <c r="I1613" s="94"/>
    </row>
    <row r="1614" spans="1:9" x14ac:dyDescent="0.25">
      <c r="A1614" s="93"/>
      <c r="B1614" s="94"/>
      <c r="C1614" s="94"/>
      <c r="D1614" s="94"/>
      <c r="E1614" s="94"/>
      <c r="F1614" s="95"/>
      <c r="H1614" s="95"/>
      <c r="I1614" s="94"/>
    </row>
    <row r="1615" spans="1:9" x14ac:dyDescent="0.25">
      <c r="A1615" s="93"/>
      <c r="B1615" s="94"/>
      <c r="C1615" s="94"/>
      <c r="D1615" s="94"/>
      <c r="E1615" s="94"/>
      <c r="F1615" s="95"/>
      <c r="H1615" s="95"/>
      <c r="I1615" s="94"/>
    </row>
    <row r="1616" spans="1:9" x14ac:dyDescent="0.25">
      <c r="A1616" s="93"/>
      <c r="B1616" s="94"/>
      <c r="C1616" s="94"/>
      <c r="D1616" s="94"/>
      <c r="E1616" s="94"/>
      <c r="F1616" s="95"/>
      <c r="H1616" s="95"/>
      <c r="I1616" s="94"/>
    </row>
    <row r="1617" spans="1:9" x14ac:dyDescent="0.25">
      <c r="A1617" s="93"/>
      <c r="B1617" s="94"/>
      <c r="C1617" s="94"/>
      <c r="D1617" s="94"/>
      <c r="E1617" s="94"/>
      <c r="F1617" s="95"/>
      <c r="H1617" s="95"/>
      <c r="I1617" s="94"/>
    </row>
    <row r="1618" spans="1:9" x14ac:dyDescent="0.25">
      <c r="A1618" s="93"/>
      <c r="B1618" s="94"/>
      <c r="C1618" s="94"/>
      <c r="D1618" s="94"/>
      <c r="E1618" s="94"/>
      <c r="F1618" s="95"/>
      <c r="H1618" s="95"/>
      <c r="I1618" s="94"/>
    </row>
    <row r="1619" spans="1:9" x14ac:dyDescent="0.25">
      <c r="A1619" s="93"/>
      <c r="B1619" s="94"/>
      <c r="C1619" s="94"/>
      <c r="D1619" s="94"/>
      <c r="E1619" s="94"/>
      <c r="F1619" s="95"/>
      <c r="H1619" s="95"/>
      <c r="I1619" s="94"/>
    </row>
    <row r="1620" spans="1:9" x14ac:dyDescent="0.25">
      <c r="A1620" s="93"/>
      <c r="B1620" s="94"/>
      <c r="C1620" s="94"/>
      <c r="D1620" s="94"/>
      <c r="E1620" s="94"/>
      <c r="F1620" s="95"/>
      <c r="H1620" s="95"/>
      <c r="I1620" s="94"/>
    </row>
    <row r="1621" spans="1:9" x14ac:dyDescent="0.25">
      <c r="A1621" s="93"/>
      <c r="B1621" s="94"/>
      <c r="C1621" s="94"/>
      <c r="D1621" s="94"/>
      <c r="E1621" s="94"/>
      <c r="F1621" s="95"/>
      <c r="H1621" s="95"/>
      <c r="I1621" s="94"/>
    </row>
    <row r="1622" spans="1:9" x14ac:dyDescent="0.25">
      <c r="A1622" s="93"/>
      <c r="B1622" s="94"/>
      <c r="C1622" s="94"/>
      <c r="D1622" s="94"/>
      <c r="E1622" s="94"/>
      <c r="F1622" s="95"/>
      <c r="H1622" s="95"/>
      <c r="I1622" s="94"/>
    </row>
    <row r="1623" spans="1:9" x14ac:dyDescent="0.25">
      <c r="A1623" s="93"/>
      <c r="B1623" s="94"/>
      <c r="C1623" s="94"/>
      <c r="D1623" s="94"/>
      <c r="E1623" s="94"/>
      <c r="F1623" s="95"/>
      <c r="H1623" s="95"/>
      <c r="I1623" s="94"/>
    </row>
    <row r="1624" spans="1:9" x14ac:dyDescent="0.25">
      <c r="A1624" s="93"/>
      <c r="B1624" s="94"/>
      <c r="C1624" s="94"/>
      <c r="D1624" s="94"/>
      <c r="E1624" s="94"/>
      <c r="F1624" s="95"/>
      <c r="H1624" s="95"/>
      <c r="I1624" s="94"/>
    </row>
    <row r="1625" spans="1:9" x14ac:dyDescent="0.25">
      <c r="A1625" s="93"/>
      <c r="B1625" s="94"/>
      <c r="C1625" s="94"/>
      <c r="D1625" s="94"/>
      <c r="E1625" s="94"/>
      <c r="F1625" s="95"/>
      <c r="H1625" s="95"/>
      <c r="I1625" s="94"/>
    </row>
    <row r="1626" spans="1:9" x14ac:dyDescent="0.25">
      <c r="A1626" s="93"/>
      <c r="B1626" s="94"/>
      <c r="C1626" s="94"/>
      <c r="D1626" s="94"/>
      <c r="E1626" s="94"/>
      <c r="F1626" s="95"/>
      <c r="H1626" s="95"/>
      <c r="I1626" s="94"/>
    </row>
    <row r="1627" spans="1:9" x14ac:dyDescent="0.25">
      <c r="A1627" s="93"/>
      <c r="B1627" s="94"/>
      <c r="C1627" s="94"/>
      <c r="D1627" s="94"/>
      <c r="E1627" s="94"/>
      <c r="F1627" s="95"/>
      <c r="H1627" s="95"/>
      <c r="I1627" s="94"/>
    </row>
    <row r="1628" spans="1:9" x14ac:dyDescent="0.25">
      <c r="A1628" s="93"/>
      <c r="B1628" s="94"/>
      <c r="C1628" s="94"/>
      <c r="D1628" s="94"/>
      <c r="E1628" s="94"/>
      <c r="F1628" s="95"/>
      <c r="H1628" s="95"/>
      <c r="I1628" s="94"/>
    </row>
    <row r="1629" spans="1:9" x14ac:dyDescent="0.25">
      <c r="A1629" s="93"/>
      <c r="B1629" s="94"/>
      <c r="C1629" s="94"/>
      <c r="D1629" s="94"/>
      <c r="E1629" s="94"/>
      <c r="F1629" s="95"/>
      <c r="H1629" s="95"/>
      <c r="I1629" s="94"/>
    </row>
    <row r="1630" spans="1:9" x14ac:dyDescent="0.25">
      <c r="A1630" s="93"/>
      <c r="B1630" s="94"/>
      <c r="C1630" s="94"/>
      <c r="D1630" s="94"/>
      <c r="E1630" s="94"/>
      <c r="F1630" s="95"/>
      <c r="H1630" s="95"/>
      <c r="I1630" s="94"/>
    </row>
    <row r="1631" spans="1:9" x14ac:dyDescent="0.25">
      <c r="A1631" s="93"/>
      <c r="B1631" s="94"/>
      <c r="C1631" s="94"/>
      <c r="D1631" s="94"/>
      <c r="E1631" s="94"/>
      <c r="F1631" s="95"/>
      <c r="H1631" s="95"/>
      <c r="I1631" s="94"/>
    </row>
    <row r="1632" spans="1:9" x14ac:dyDescent="0.25">
      <c r="A1632" s="93"/>
      <c r="B1632" s="94"/>
      <c r="C1632" s="94"/>
      <c r="D1632" s="94"/>
      <c r="E1632" s="94"/>
      <c r="F1632" s="95"/>
      <c r="H1632" s="95"/>
      <c r="I1632" s="94"/>
    </row>
    <row r="1633" spans="1:9" x14ac:dyDescent="0.25">
      <c r="A1633" s="93"/>
      <c r="B1633" s="94"/>
      <c r="C1633" s="94"/>
      <c r="D1633" s="94"/>
      <c r="E1633" s="94"/>
      <c r="F1633" s="95"/>
      <c r="H1633" s="95"/>
      <c r="I1633" s="94"/>
    </row>
    <row r="1634" spans="1:9" x14ac:dyDescent="0.25">
      <c r="A1634" s="93"/>
      <c r="B1634" s="94"/>
      <c r="C1634" s="94"/>
      <c r="D1634" s="94"/>
      <c r="E1634" s="94"/>
      <c r="F1634" s="95"/>
      <c r="H1634" s="95"/>
      <c r="I1634" s="94"/>
    </row>
    <row r="1635" spans="1:9" x14ac:dyDescent="0.25">
      <c r="A1635" s="93"/>
      <c r="B1635" s="94"/>
      <c r="C1635" s="94"/>
      <c r="D1635" s="94"/>
      <c r="E1635" s="94"/>
      <c r="F1635" s="95"/>
      <c r="H1635" s="95"/>
      <c r="I1635" s="94"/>
    </row>
    <row r="1636" spans="1:9" x14ac:dyDescent="0.25">
      <c r="A1636" s="93"/>
      <c r="B1636" s="94"/>
      <c r="C1636" s="94"/>
      <c r="D1636" s="94"/>
      <c r="E1636" s="94"/>
      <c r="F1636" s="95"/>
      <c r="H1636" s="95"/>
      <c r="I1636" s="94"/>
    </row>
    <row r="1637" spans="1:9" x14ac:dyDescent="0.25">
      <c r="A1637" s="93"/>
      <c r="B1637" s="94"/>
      <c r="C1637" s="94"/>
      <c r="D1637" s="94"/>
      <c r="E1637" s="94"/>
      <c r="F1637" s="95"/>
      <c r="H1637" s="95"/>
      <c r="I1637" s="94"/>
    </row>
    <row r="1638" spans="1:9" x14ac:dyDescent="0.25">
      <c r="A1638" s="93"/>
      <c r="B1638" s="94"/>
      <c r="C1638" s="94"/>
      <c r="D1638" s="94"/>
      <c r="E1638" s="94"/>
      <c r="F1638" s="95"/>
      <c r="H1638" s="95"/>
      <c r="I1638" s="94"/>
    </row>
    <row r="1639" spans="1:9" x14ac:dyDescent="0.25">
      <c r="A1639" s="93"/>
      <c r="B1639" s="94"/>
      <c r="C1639" s="94"/>
      <c r="D1639" s="94"/>
      <c r="E1639" s="94"/>
      <c r="F1639" s="95"/>
      <c r="H1639" s="95"/>
      <c r="I1639" s="94"/>
    </row>
    <row r="1640" spans="1:9" x14ac:dyDescent="0.25">
      <c r="A1640" s="93"/>
      <c r="B1640" s="94"/>
      <c r="C1640" s="94"/>
      <c r="D1640" s="94"/>
      <c r="E1640" s="94"/>
      <c r="F1640" s="95"/>
      <c r="H1640" s="95"/>
      <c r="I1640" s="94"/>
    </row>
    <row r="1641" spans="1:9" x14ac:dyDescent="0.25">
      <c r="A1641" s="93"/>
      <c r="B1641" s="94"/>
      <c r="C1641" s="94"/>
      <c r="D1641" s="94"/>
      <c r="E1641" s="94"/>
      <c r="F1641" s="95"/>
      <c r="H1641" s="95"/>
      <c r="I1641" s="94"/>
    </row>
    <row r="1642" spans="1:9" x14ac:dyDescent="0.25">
      <c r="A1642" s="93"/>
      <c r="B1642" s="94"/>
      <c r="C1642" s="94"/>
      <c r="D1642" s="94"/>
      <c r="E1642" s="94"/>
      <c r="F1642" s="95"/>
      <c r="H1642" s="95"/>
      <c r="I1642" s="94"/>
    </row>
    <row r="1643" spans="1:9" x14ac:dyDescent="0.25">
      <c r="A1643" s="93"/>
      <c r="B1643" s="94"/>
      <c r="C1643" s="94"/>
      <c r="D1643" s="94"/>
      <c r="E1643" s="94"/>
      <c r="F1643" s="95"/>
      <c r="H1643" s="95"/>
      <c r="I1643" s="94"/>
    </row>
    <row r="1644" spans="1:9" x14ac:dyDescent="0.25">
      <c r="A1644" s="93"/>
      <c r="B1644" s="94"/>
      <c r="C1644" s="94"/>
      <c r="D1644" s="94"/>
      <c r="E1644" s="94"/>
      <c r="F1644" s="95"/>
      <c r="H1644" s="95"/>
      <c r="I1644" s="94"/>
    </row>
    <row r="1645" spans="1:9" x14ac:dyDescent="0.25">
      <c r="A1645" s="93"/>
      <c r="B1645" s="94"/>
      <c r="C1645" s="94"/>
      <c r="D1645" s="94"/>
      <c r="E1645" s="94"/>
      <c r="F1645" s="95"/>
      <c r="H1645" s="95"/>
      <c r="I1645" s="94"/>
    </row>
    <row r="1646" spans="1:9" x14ac:dyDescent="0.25">
      <c r="A1646" s="93"/>
      <c r="B1646" s="94"/>
      <c r="C1646" s="94"/>
      <c r="D1646" s="94"/>
      <c r="E1646" s="94"/>
      <c r="F1646" s="95"/>
      <c r="H1646" s="95"/>
      <c r="I1646" s="94"/>
    </row>
    <row r="1647" spans="1:9" x14ac:dyDescent="0.25">
      <c r="A1647" s="93"/>
      <c r="B1647" s="94"/>
      <c r="C1647" s="94"/>
      <c r="D1647" s="94"/>
      <c r="E1647" s="94"/>
      <c r="F1647" s="95"/>
      <c r="H1647" s="95"/>
      <c r="I1647" s="94"/>
    </row>
    <row r="1648" spans="1:9" x14ac:dyDescent="0.25">
      <c r="A1648" s="93"/>
      <c r="B1648" s="94"/>
      <c r="C1648" s="94"/>
      <c r="D1648" s="94"/>
      <c r="E1648" s="94"/>
      <c r="F1648" s="95"/>
      <c r="H1648" s="95"/>
      <c r="I1648" s="94"/>
    </row>
    <row r="1649" spans="1:9" x14ac:dyDescent="0.25">
      <c r="A1649" s="93"/>
      <c r="B1649" s="94"/>
      <c r="C1649" s="94"/>
      <c r="D1649" s="94"/>
      <c r="E1649" s="94"/>
      <c r="F1649" s="95"/>
      <c r="H1649" s="95"/>
      <c r="I1649" s="94"/>
    </row>
    <row r="1650" spans="1:9" x14ac:dyDescent="0.25">
      <c r="A1650" s="93"/>
      <c r="B1650" s="94"/>
      <c r="C1650" s="94"/>
      <c r="D1650" s="94"/>
      <c r="E1650" s="94"/>
      <c r="F1650" s="95"/>
      <c r="H1650" s="95"/>
      <c r="I1650" s="94"/>
    </row>
    <row r="1651" spans="1:9" x14ac:dyDescent="0.25">
      <c r="A1651" s="93"/>
      <c r="B1651" s="94"/>
      <c r="C1651" s="94"/>
      <c r="D1651" s="94"/>
      <c r="E1651" s="94"/>
      <c r="F1651" s="95"/>
      <c r="H1651" s="95"/>
      <c r="I1651" s="94"/>
    </row>
    <row r="1652" spans="1:9" x14ac:dyDescent="0.25">
      <c r="A1652" s="93"/>
      <c r="B1652" s="94"/>
      <c r="C1652" s="94"/>
      <c r="D1652" s="94"/>
      <c r="E1652" s="94"/>
      <c r="F1652" s="95"/>
      <c r="H1652" s="95"/>
      <c r="I1652" s="94"/>
    </row>
    <row r="1653" spans="1:9" x14ac:dyDescent="0.25">
      <c r="A1653" s="93"/>
      <c r="B1653" s="94"/>
      <c r="C1653" s="94"/>
      <c r="D1653" s="94"/>
      <c r="E1653" s="94"/>
      <c r="F1653" s="95"/>
      <c r="H1653" s="95"/>
      <c r="I1653" s="94"/>
    </row>
    <row r="1654" spans="1:9" x14ac:dyDescent="0.25">
      <c r="A1654" s="93"/>
      <c r="B1654" s="94"/>
      <c r="C1654" s="94"/>
      <c r="D1654" s="94"/>
      <c r="E1654" s="94"/>
      <c r="F1654" s="95"/>
      <c r="H1654" s="95"/>
      <c r="I1654" s="94"/>
    </row>
    <row r="1655" spans="1:9" x14ac:dyDescent="0.25">
      <c r="A1655" s="93"/>
      <c r="B1655" s="94"/>
      <c r="C1655" s="94"/>
      <c r="D1655" s="94"/>
      <c r="E1655" s="94"/>
      <c r="F1655" s="95"/>
      <c r="H1655" s="95"/>
      <c r="I1655" s="94"/>
    </row>
    <row r="1656" spans="1:9" x14ac:dyDescent="0.25">
      <c r="A1656" s="93"/>
      <c r="B1656" s="94"/>
      <c r="C1656" s="94"/>
      <c r="D1656" s="94"/>
      <c r="E1656" s="94"/>
      <c r="F1656" s="95"/>
      <c r="H1656" s="95"/>
      <c r="I1656" s="94"/>
    </row>
    <row r="1657" spans="1:9" x14ac:dyDescent="0.25">
      <c r="A1657" s="93"/>
      <c r="B1657" s="94"/>
      <c r="C1657" s="94"/>
      <c r="D1657" s="94"/>
      <c r="E1657" s="94"/>
      <c r="F1657" s="95"/>
      <c r="H1657" s="95"/>
      <c r="I1657" s="94"/>
    </row>
    <row r="1658" spans="1:9" x14ac:dyDescent="0.25">
      <c r="A1658" s="93"/>
      <c r="B1658" s="94"/>
      <c r="C1658" s="94"/>
      <c r="D1658" s="94"/>
      <c r="E1658" s="94"/>
      <c r="F1658" s="95"/>
      <c r="H1658" s="95"/>
      <c r="I1658" s="94"/>
    </row>
    <row r="1659" spans="1:9" x14ac:dyDescent="0.25">
      <c r="A1659" s="93"/>
      <c r="B1659" s="94"/>
      <c r="C1659" s="94"/>
      <c r="D1659" s="94"/>
      <c r="E1659" s="94"/>
      <c r="F1659" s="95"/>
      <c r="H1659" s="95"/>
      <c r="I1659" s="94"/>
    </row>
    <row r="1660" spans="1:9" x14ac:dyDescent="0.25">
      <c r="A1660" s="93"/>
      <c r="B1660" s="94"/>
      <c r="C1660" s="94"/>
      <c r="D1660" s="94"/>
      <c r="E1660" s="94"/>
      <c r="F1660" s="95"/>
      <c r="H1660" s="95"/>
      <c r="I1660" s="94"/>
    </row>
    <row r="1661" spans="1:9" x14ac:dyDescent="0.25">
      <c r="A1661" s="93"/>
      <c r="B1661" s="94"/>
      <c r="C1661" s="94"/>
      <c r="D1661" s="94"/>
      <c r="E1661" s="94"/>
      <c r="F1661" s="95"/>
      <c r="H1661" s="95"/>
      <c r="I1661" s="94"/>
    </row>
    <row r="1662" spans="1:9" x14ac:dyDescent="0.25">
      <c r="A1662" s="93"/>
      <c r="B1662" s="94"/>
      <c r="C1662" s="94"/>
      <c r="D1662" s="94"/>
      <c r="E1662" s="94"/>
      <c r="F1662" s="95"/>
      <c r="H1662" s="95"/>
      <c r="I1662" s="94"/>
    </row>
    <row r="1663" spans="1:9" x14ac:dyDescent="0.25">
      <c r="A1663" s="93"/>
      <c r="B1663" s="94"/>
      <c r="C1663" s="94"/>
      <c r="D1663" s="94"/>
      <c r="E1663" s="94"/>
      <c r="F1663" s="95"/>
      <c r="H1663" s="95"/>
      <c r="I1663" s="94"/>
    </row>
    <row r="1664" spans="1:9" x14ac:dyDescent="0.25">
      <c r="A1664" s="93"/>
      <c r="B1664" s="94"/>
      <c r="C1664" s="94"/>
      <c r="D1664" s="94"/>
      <c r="E1664" s="94"/>
      <c r="F1664" s="95"/>
      <c r="H1664" s="95"/>
      <c r="I1664" s="94"/>
    </row>
    <row r="1665" spans="1:9" x14ac:dyDescent="0.25">
      <c r="A1665" s="93"/>
      <c r="B1665" s="94"/>
      <c r="C1665" s="94"/>
      <c r="D1665" s="94"/>
      <c r="E1665" s="94"/>
      <c r="F1665" s="95"/>
      <c r="H1665" s="95"/>
      <c r="I1665" s="94"/>
    </row>
    <row r="1666" spans="1:9" x14ac:dyDescent="0.25">
      <c r="A1666" s="93"/>
      <c r="B1666" s="94"/>
      <c r="C1666" s="94"/>
      <c r="D1666" s="94"/>
      <c r="E1666" s="94"/>
      <c r="F1666" s="95"/>
      <c r="H1666" s="95"/>
      <c r="I1666" s="94"/>
    </row>
    <row r="1667" spans="1:9" x14ac:dyDescent="0.25">
      <c r="A1667" s="93"/>
      <c r="B1667" s="94"/>
      <c r="C1667" s="94"/>
      <c r="D1667" s="94"/>
      <c r="E1667" s="94"/>
      <c r="F1667" s="95"/>
      <c r="H1667" s="95"/>
      <c r="I1667" s="94"/>
    </row>
    <row r="1668" spans="1:9" x14ac:dyDescent="0.25">
      <c r="A1668" s="93"/>
      <c r="B1668" s="94"/>
      <c r="C1668" s="94"/>
      <c r="D1668" s="94"/>
      <c r="E1668" s="94"/>
      <c r="F1668" s="95"/>
      <c r="H1668" s="95"/>
      <c r="I1668" s="94"/>
    </row>
    <row r="1669" spans="1:9" x14ac:dyDescent="0.25">
      <c r="A1669" s="93"/>
      <c r="B1669" s="94"/>
      <c r="C1669" s="94"/>
      <c r="D1669" s="94"/>
      <c r="E1669" s="94"/>
      <c r="F1669" s="95"/>
      <c r="H1669" s="95"/>
      <c r="I1669" s="94"/>
    </row>
    <row r="1670" spans="1:9" x14ac:dyDescent="0.25">
      <c r="A1670" s="93"/>
      <c r="B1670" s="94"/>
      <c r="C1670" s="94"/>
      <c r="D1670" s="94"/>
      <c r="E1670" s="94"/>
      <c r="F1670" s="95"/>
      <c r="H1670" s="95"/>
      <c r="I1670" s="94"/>
    </row>
    <row r="1671" spans="1:9" x14ac:dyDescent="0.25">
      <c r="A1671" s="93"/>
      <c r="B1671" s="94"/>
      <c r="C1671" s="94"/>
      <c r="D1671" s="94"/>
      <c r="E1671" s="94"/>
      <c r="F1671" s="95"/>
      <c r="H1671" s="95"/>
      <c r="I1671" s="94"/>
    </row>
    <row r="1672" spans="1:9" x14ac:dyDescent="0.25">
      <c r="A1672" s="93"/>
      <c r="B1672" s="94"/>
      <c r="C1672" s="94"/>
      <c r="D1672" s="94"/>
      <c r="E1672" s="94"/>
      <c r="F1672" s="95"/>
      <c r="H1672" s="95"/>
      <c r="I1672" s="94"/>
    </row>
    <row r="1673" spans="1:9" x14ac:dyDescent="0.25">
      <c r="A1673" s="93"/>
      <c r="B1673" s="94"/>
      <c r="C1673" s="94"/>
      <c r="D1673" s="94"/>
      <c r="E1673" s="94"/>
      <c r="F1673" s="95"/>
      <c r="H1673" s="95"/>
      <c r="I1673" s="94"/>
    </row>
    <row r="1674" spans="1:9" x14ac:dyDescent="0.25">
      <c r="A1674" s="93"/>
      <c r="B1674" s="94"/>
      <c r="C1674" s="94"/>
      <c r="D1674" s="94"/>
      <c r="E1674" s="94"/>
      <c r="F1674" s="95"/>
      <c r="H1674" s="95"/>
      <c r="I1674" s="94"/>
    </row>
    <row r="1675" spans="1:9" x14ac:dyDescent="0.25">
      <c r="A1675" s="93"/>
      <c r="B1675" s="94"/>
      <c r="C1675" s="94"/>
      <c r="D1675" s="94"/>
      <c r="E1675" s="94"/>
      <c r="F1675" s="95"/>
      <c r="H1675" s="95"/>
      <c r="I1675" s="94"/>
    </row>
    <row r="1676" spans="1:9" x14ac:dyDescent="0.25">
      <c r="A1676" s="93"/>
      <c r="B1676" s="94"/>
      <c r="C1676" s="94"/>
      <c r="D1676" s="94"/>
      <c r="E1676" s="94"/>
      <c r="F1676" s="95"/>
      <c r="H1676" s="95"/>
      <c r="I1676" s="94"/>
    </row>
    <row r="1677" spans="1:9" x14ac:dyDescent="0.25">
      <c r="A1677" s="93"/>
      <c r="B1677" s="94"/>
      <c r="C1677" s="94"/>
      <c r="D1677" s="94"/>
      <c r="E1677" s="94"/>
      <c r="F1677" s="95"/>
      <c r="H1677" s="95"/>
      <c r="I1677" s="94"/>
    </row>
    <row r="1678" spans="1:9" x14ac:dyDescent="0.25">
      <c r="A1678" s="93"/>
      <c r="B1678" s="94"/>
      <c r="C1678" s="94"/>
      <c r="D1678" s="94"/>
      <c r="E1678" s="94"/>
      <c r="F1678" s="95"/>
      <c r="H1678" s="95"/>
      <c r="I1678" s="94"/>
    </row>
    <row r="1679" spans="1:9" x14ac:dyDescent="0.25">
      <c r="A1679" s="93"/>
      <c r="B1679" s="94"/>
      <c r="C1679" s="94"/>
      <c r="D1679" s="94"/>
      <c r="E1679" s="94"/>
      <c r="F1679" s="95"/>
      <c r="H1679" s="95"/>
      <c r="I1679" s="94"/>
    </row>
    <row r="1680" spans="1:9" x14ac:dyDescent="0.25">
      <c r="A1680" s="93"/>
      <c r="B1680" s="94"/>
      <c r="C1680" s="94"/>
      <c r="D1680" s="94"/>
      <c r="E1680" s="94"/>
      <c r="F1680" s="95"/>
      <c r="H1680" s="95"/>
      <c r="I1680" s="94"/>
    </row>
    <row r="1681" spans="1:9" x14ac:dyDescent="0.25">
      <c r="A1681" s="93"/>
      <c r="B1681" s="94"/>
      <c r="C1681" s="94"/>
      <c r="D1681" s="94"/>
      <c r="E1681" s="94"/>
      <c r="F1681" s="95"/>
      <c r="H1681" s="95"/>
      <c r="I1681" s="94"/>
    </row>
    <row r="1682" spans="1:9" x14ac:dyDescent="0.25">
      <c r="A1682" s="93"/>
      <c r="B1682" s="94"/>
      <c r="C1682" s="94"/>
      <c r="D1682" s="94"/>
      <c r="E1682" s="94"/>
      <c r="F1682" s="95"/>
      <c r="H1682" s="95"/>
      <c r="I1682" s="94"/>
    </row>
    <row r="1683" spans="1:9" x14ac:dyDescent="0.25">
      <c r="A1683" s="93"/>
      <c r="B1683" s="94"/>
      <c r="C1683" s="94"/>
      <c r="D1683" s="94"/>
      <c r="E1683" s="94"/>
      <c r="F1683" s="95"/>
      <c r="H1683" s="95"/>
      <c r="I1683" s="94"/>
    </row>
    <row r="1684" spans="1:9" x14ac:dyDescent="0.25">
      <c r="A1684" s="93"/>
      <c r="B1684" s="94"/>
      <c r="C1684" s="94"/>
      <c r="D1684" s="94"/>
      <c r="E1684" s="94"/>
      <c r="F1684" s="95"/>
      <c r="H1684" s="95"/>
      <c r="I1684" s="94"/>
    </row>
    <row r="1685" spans="1:9" x14ac:dyDescent="0.25">
      <c r="A1685" s="93"/>
      <c r="B1685" s="94"/>
      <c r="C1685" s="94"/>
      <c r="D1685" s="94"/>
      <c r="E1685" s="94"/>
      <c r="F1685" s="95"/>
      <c r="H1685" s="95"/>
      <c r="I1685" s="94"/>
    </row>
    <row r="1686" spans="1:9" x14ac:dyDescent="0.25">
      <c r="A1686" s="93"/>
      <c r="B1686" s="94"/>
      <c r="C1686" s="94"/>
      <c r="D1686" s="94"/>
      <c r="E1686" s="94"/>
      <c r="F1686" s="95"/>
      <c r="H1686" s="95"/>
      <c r="I1686" s="94"/>
    </row>
    <row r="1687" spans="1:9" x14ac:dyDescent="0.25">
      <c r="A1687" s="93"/>
      <c r="B1687" s="94"/>
      <c r="C1687" s="94"/>
      <c r="D1687" s="94"/>
      <c r="E1687" s="94"/>
      <c r="F1687" s="95"/>
      <c r="H1687" s="95"/>
      <c r="I1687" s="94"/>
    </row>
    <row r="1688" spans="1:9" x14ac:dyDescent="0.25">
      <c r="A1688" s="93"/>
      <c r="B1688" s="94"/>
      <c r="C1688" s="94"/>
      <c r="D1688" s="94"/>
      <c r="E1688" s="94"/>
      <c r="F1688" s="95"/>
      <c r="H1688" s="95"/>
      <c r="I1688" s="94"/>
    </row>
    <row r="1689" spans="1:9" x14ac:dyDescent="0.25">
      <c r="A1689" s="93"/>
      <c r="B1689" s="94"/>
      <c r="C1689" s="94"/>
      <c r="D1689" s="94"/>
      <c r="E1689" s="94"/>
      <c r="F1689" s="95"/>
      <c r="H1689" s="95"/>
      <c r="I1689" s="94"/>
    </row>
    <row r="1690" spans="1:9" x14ac:dyDescent="0.25">
      <c r="A1690" s="93"/>
      <c r="B1690" s="94"/>
      <c r="C1690" s="94"/>
      <c r="D1690" s="94"/>
      <c r="E1690" s="94"/>
      <c r="F1690" s="95"/>
      <c r="H1690" s="95"/>
      <c r="I1690" s="94"/>
    </row>
    <row r="1691" spans="1:9" x14ac:dyDescent="0.25">
      <c r="A1691" s="93"/>
      <c r="B1691" s="94"/>
      <c r="C1691" s="94"/>
      <c r="D1691" s="94"/>
      <c r="E1691" s="94"/>
      <c r="F1691" s="95"/>
      <c r="H1691" s="95"/>
      <c r="I1691" s="94"/>
    </row>
    <row r="1692" spans="1:9" x14ac:dyDescent="0.25">
      <c r="A1692" s="93"/>
      <c r="B1692" s="94"/>
      <c r="C1692" s="94"/>
      <c r="D1692" s="94"/>
      <c r="E1692" s="94"/>
      <c r="F1692" s="95"/>
      <c r="H1692" s="95"/>
      <c r="I1692" s="94"/>
    </row>
    <row r="1693" spans="1:9" x14ac:dyDescent="0.25">
      <c r="A1693" s="93"/>
      <c r="B1693" s="94"/>
      <c r="C1693" s="94"/>
      <c r="D1693" s="94"/>
      <c r="E1693" s="94"/>
      <c r="F1693" s="95"/>
      <c r="H1693" s="95"/>
      <c r="I1693" s="94"/>
    </row>
    <row r="1694" spans="1:9" x14ac:dyDescent="0.25">
      <c r="A1694" s="93"/>
      <c r="B1694" s="94"/>
      <c r="C1694" s="94"/>
      <c r="D1694" s="94"/>
      <c r="E1694" s="94"/>
      <c r="F1694" s="95"/>
      <c r="H1694" s="95"/>
      <c r="I1694" s="94"/>
    </row>
    <row r="1695" spans="1:9" x14ac:dyDescent="0.25">
      <c r="A1695" s="93"/>
      <c r="B1695" s="94"/>
      <c r="C1695" s="94"/>
      <c r="D1695" s="94"/>
      <c r="E1695" s="94"/>
      <c r="F1695" s="95"/>
      <c r="H1695" s="95"/>
      <c r="I1695" s="94"/>
    </row>
    <row r="1696" spans="1:9" x14ac:dyDescent="0.25">
      <c r="A1696" s="93"/>
      <c r="B1696" s="94"/>
      <c r="C1696" s="94"/>
      <c r="D1696" s="94"/>
      <c r="E1696" s="94"/>
      <c r="F1696" s="95"/>
      <c r="H1696" s="95"/>
      <c r="I1696" s="94"/>
    </row>
    <row r="1697" spans="1:9" x14ac:dyDescent="0.25">
      <c r="A1697" s="93"/>
      <c r="B1697" s="94"/>
      <c r="C1697" s="94"/>
      <c r="D1697" s="94"/>
      <c r="E1697" s="94"/>
      <c r="F1697" s="95"/>
      <c r="H1697" s="95"/>
      <c r="I1697" s="94"/>
    </row>
    <row r="1698" spans="1:9" x14ac:dyDescent="0.25">
      <c r="A1698" s="93"/>
      <c r="B1698" s="94"/>
      <c r="C1698" s="94"/>
      <c r="D1698" s="94"/>
      <c r="E1698" s="94"/>
      <c r="F1698" s="95"/>
      <c r="H1698" s="95"/>
      <c r="I1698" s="94"/>
    </row>
    <row r="1699" spans="1:9" x14ac:dyDescent="0.25">
      <c r="A1699" s="93"/>
      <c r="B1699" s="94"/>
      <c r="C1699" s="94"/>
      <c r="D1699" s="94"/>
      <c r="E1699" s="94"/>
      <c r="F1699" s="95"/>
      <c r="H1699" s="95"/>
      <c r="I1699" s="94"/>
    </row>
    <row r="1700" spans="1:9" x14ac:dyDescent="0.25">
      <c r="A1700" s="93"/>
      <c r="B1700" s="94"/>
      <c r="C1700" s="94"/>
      <c r="D1700" s="94"/>
      <c r="E1700" s="94"/>
      <c r="F1700" s="95"/>
      <c r="H1700" s="95"/>
      <c r="I1700" s="94"/>
    </row>
    <row r="1701" spans="1:9" x14ac:dyDescent="0.25">
      <c r="A1701" s="93"/>
      <c r="B1701" s="94"/>
      <c r="C1701" s="94"/>
      <c r="D1701" s="94"/>
      <c r="E1701" s="94"/>
      <c r="F1701" s="95"/>
      <c r="H1701" s="95"/>
      <c r="I1701" s="94"/>
    </row>
    <row r="1702" spans="1:9" x14ac:dyDescent="0.25">
      <c r="A1702" s="93"/>
      <c r="B1702" s="94"/>
      <c r="C1702" s="94"/>
      <c r="D1702" s="94"/>
      <c r="E1702" s="94"/>
      <c r="F1702" s="95"/>
      <c r="H1702" s="95"/>
      <c r="I1702" s="94"/>
    </row>
    <row r="1703" spans="1:9" x14ac:dyDescent="0.25">
      <c r="A1703" s="93"/>
      <c r="B1703" s="94"/>
      <c r="C1703" s="94"/>
      <c r="D1703" s="94"/>
      <c r="E1703" s="94"/>
      <c r="F1703" s="95"/>
      <c r="H1703" s="95"/>
      <c r="I1703" s="94"/>
    </row>
    <row r="1704" spans="1:9" x14ac:dyDescent="0.25">
      <c r="A1704" s="93"/>
      <c r="B1704" s="94"/>
      <c r="C1704" s="94"/>
      <c r="D1704" s="94"/>
      <c r="E1704" s="94"/>
      <c r="F1704" s="95"/>
      <c r="H1704" s="95"/>
      <c r="I1704" s="94"/>
    </row>
    <row r="1705" spans="1:9" x14ac:dyDescent="0.25">
      <c r="A1705" s="93"/>
      <c r="B1705" s="94"/>
      <c r="C1705" s="94"/>
      <c r="D1705" s="94"/>
      <c r="E1705" s="94"/>
      <c r="F1705" s="95"/>
      <c r="H1705" s="95"/>
      <c r="I1705" s="94"/>
    </row>
    <row r="1706" spans="1:9" x14ac:dyDescent="0.25">
      <c r="A1706" s="93"/>
      <c r="B1706" s="94"/>
      <c r="C1706" s="94"/>
      <c r="D1706" s="94"/>
      <c r="E1706" s="94"/>
      <c r="F1706" s="95"/>
      <c r="H1706" s="95"/>
      <c r="I1706" s="94"/>
    </row>
    <row r="1707" spans="1:9" x14ac:dyDescent="0.25">
      <c r="A1707" s="93"/>
      <c r="B1707" s="94"/>
      <c r="C1707" s="94"/>
      <c r="D1707" s="94"/>
      <c r="E1707" s="94"/>
      <c r="F1707" s="95"/>
      <c r="H1707" s="95"/>
      <c r="I1707" s="94"/>
    </row>
    <row r="1708" spans="1:9" x14ac:dyDescent="0.25">
      <c r="A1708" s="93"/>
      <c r="B1708" s="94"/>
      <c r="C1708" s="94"/>
      <c r="D1708" s="94"/>
      <c r="E1708" s="94"/>
      <c r="F1708" s="95"/>
      <c r="H1708" s="95"/>
      <c r="I1708" s="94"/>
    </row>
    <row r="1709" spans="1:9" x14ac:dyDescent="0.25">
      <c r="A1709" s="93"/>
      <c r="B1709" s="94"/>
      <c r="C1709" s="94"/>
      <c r="D1709" s="94"/>
      <c r="E1709" s="94"/>
      <c r="F1709" s="95"/>
      <c r="H1709" s="95"/>
      <c r="I1709" s="94"/>
    </row>
    <row r="1710" spans="1:9" x14ac:dyDescent="0.25">
      <c r="A1710" s="93"/>
      <c r="B1710" s="94"/>
      <c r="C1710" s="94"/>
      <c r="D1710" s="94"/>
      <c r="E1710" s="94"/>
      <c r="F1710" s="95"/>
      <c r="H1710" s="95"/>
      <c r="I1710" s="94"/>
    </row>
    <row r="1711" spans="1:9" x14ac:dyDescent="0.25">
      <c r="A1711" s="93"/>
      <c r="B1711" s="94"/>
      <c r="C1711" s="94"/>
      <c r="D1711" s="94"/>
      <c r="E1711" s="94"/>
      <c r="F1711" s="95"/>
      <c r="H1711" s="95"/>
      <c r="I1711" s="94"/>
    </row>
    <row r="1712" spans="1:9" x14ac:dyDescent="0.25">
      <c r="A1712" s="93"/>
      <c r="B1712" s="94"/>
      <c r="C1712" s="94"/>
      <c r="D1712" s="94"/>
      <c r="E1712" s="94"/>
      <c r="F1712" s="95"/>
      <c r="H1712" s="95"/>
      <c r="I1712" s="94"/>
    </row>
    <row r="1713" spans="1:9" x14ac:dyDescent="0.25">
      <c r="A1713" s="93"/>
      <c r="B1713" s="94"/>
      <c r="C1713" s="94"/>
      <c r="D1713" s="94"/>
      <c r="E1713" s="94"/>
      <c r="F1713" s="95"/>
      <c r="H1713" s="95"/>
      <c r="I1713" s="94"/>
    </row>
    <row r="1714" spans="1:9" x14ac:dyDescent="0.25">
      <c r="A1714" s="93"/>
      <c r="B1714" s="94"/>
      <c r="C1714" s="94"/>
      <c r="D1714" s="94"/>
      <c r="E1714" s="94"/>
      <c r="F1714" s="95"/>
      <c r="H1714" s="95"/>
      <c r="I1714" s="94"/>
    </row>
    <row r="1715" spans="1:9" x14ac:dyDescent="0.25">
      <c r="A1715" s="93"/>
      <c r="B1715" s="94"/>
      <c r="C1715" s="94"/>
      <c r="D1715" s="94"/>
      <c r="E1715" s="94"/>
      <c r="F1715" s="95"/>
      <c r="H1715" s="95"/>
      <c r="I1715" s="94"/>
    </row>
    <row r="1716" spans="1:9" x14ac:dyDescent="0.25">
      <c r="A1716" s="93"/>
      <c r="B1716" s="94"/>
      <c r="C1716" s="94"/>
      <c r="D1716" s="94"/>
      <c r="E1716" s="94"/>
      <c r="F1716" s="95"/>
      <c r="H1716" s="95"/>
      <c r="I1716" s="94"/>
    </row>
    <row r="1717" spans="1:9" x14ac:dyDescent="0.25">
      <c r="A1717" s="93"/>
      <c r="B1717" s="94"/>
      <c r="C1717" s="94"/>
      <c r="D1717" s="94"/>
      <c r="E1717" s="94"/>
      <c r="F1717" s="95"/>
      <c r="H1717" s="95"/>
      <c r="I1717" s="94"/>
    </row>
    <row r="1718" spans="1:9" x14ac:dyDescent="0.25">
      <c r="A1718" s="93"/>
      <c r="B1718" s="94"/>
      <c r="C1718" s="94"/>
      <c r="D1718" s="94"/>
      <c r="E1718" s="94"/>
      <c r="F1718" s="95"/>
      <c r="H1718" s="95"/>
      <c r="I1718" s="94"/>
    </row>
    <row r="1719" spans="1:9" x14ac:dyDescent="0.25">
      <c r="A1719" s="93"/>
      <c r="B1719" s="94"/>
      <c r="C1719" s="94"/>
      <c r="D1719" s="94"/>
      <c r="E1719" s="94"/>
      <c r="F1719" s="95"/>
      <c r="H1719" s="95"/>
      <c r="I1719" s="94"/>
    </row>
    <row r="1720" spans="1:9" x14ac:dyDescent="0.25">
      <c r="A1720" s="93"/>
      <c r="B1720" s="94"/>
      <c r="C1720" s="94"/>
      <c r="D1720" s="94"/>
      <c r="E1720" s="94"/>
      <c r="F1720" s="95"/>
      <c r="H1720" s="95"/>
      <c r="I1720" s="94"/>
    </row>
    <row r="1721" spans="1:9" x14ac:dyDescent="0.25">
      <c r="A1721" s="93"/>
      <c r="B1721" s="94"/>
      <c r="C1721" s="94"/>
      <c r="D1721" s="94"/>
      <c r="E1721" s="94"/>
      <c r="F1721" s="95"/>
      <c r="H1721" s="95"/>
      <c r="I1721" s="94"/>
    </row>
    <row r="1722" spans="1:9" x14ac:dyDescent="0.25">
      <c r="A1722" s="93"/>
      <c r="B1722" s="94"/>
      <c r="C1722" s="94"/>
      <c r="D1722" s="94"/>
      <c r="E1722" s="94"/>
      <c r="F1722" s="95"/>
      <c r="H1722" s="95"/>
      <c r="I1722" s="94"/>
    </row>
    <row r="1723" spans="1:9" x14ac:dyDescent="0.25">
      <c r="A1723" s="93"/>
      <c r="B1723" s="94"/>
      <c r="C1723" s="94"/>
      <c r="D1723" s="94"/>
      <c r="E1723" s="94"/>
      <c r="F1723" s="95"/>
      <c r="H1723" s="95"/>
      <c r="I1723" s="94"/>
    </row>
    <row r="1724" spans="1:9" x14ac:dyDescent="0.25">
      <c r="A1724" s="93"/>
      <c r="B1724" s="94"/>
      <c r="C1724" s="94"/>
      <c r="D1724" s="94"/>
      <c r="E1724" s="94"/>
      <c r="F1724" s="95"/>
      <c r="H1724" s="95"/>
      <c r="I1724" s="94"/>
    </row>
    <row r="1725" spans="1:9" x14ac:dyDescent="0.25">
      <c r="A1725" s="93"/>
      <c r="B1725" s="94"/>
      <c r="C1725" s="94"/>
      <c r="D1725" s="94"/>
      <c r="E1725" s="94"/>
      <c r="F1725" s="95"/>
      <c r="H1725" s="95"/>
      <c r="I1725" s="94"/>
    </row>
    <row r="1726" spans="1:9" x14ac:dyDescent="0.25">
      <c r="A1726" s="93"/>
      <c r="B1726" s="94"/>
      <c r="C1726" s="94"/>
      <c r="D1726" s="94"/>
      <c r="E1726" s="94"/>
      <c r="F1726" s="95"/>
      <c r="H1726" s="95"/>
      <c r="I1726" s="94"/>
    </row>
    <row r="1727" spans="1:9" x14ac:dyDescent="0.25">
      <c r="A1727" s="93"/>
      <c r="B1727" s="94"/>
      <c r="C1727" s="94"/>
      <c r="D1727" s="94"/>
      <c r="E1727" s="94"/>
      <c r="F1727" s="95"/>
      <c r="H1727" s="95"/>
      <c r="I1727" s="94"/>
    </row>
    <row r="1728" spans="1:9" x14ac:dyDescent="0.25">
      <c r="A1728" s="93"/>
      <c r="B1728" s="94"/>
      <c r="C1728" s="94"/>
      <c r="D1728" s="94"/>
      <c r="E1728" s="94"/>
      <c r="F1728" s="95"/>
      <c r="H1728" s="95"/>
      <c r="I1728" s="94"/>
    </row>
    <row r="1729" spans="1:9" x14ac:dyDescent="0.25">
      <c r="A1729" s="93"/>
      <c r="B1729" s="94"/>
      <c r="C1729" s="94"/>
      <c r="D1729" s="94"/>
      <c r="E1729" s="94"/>
      <c r="F1729" s="95"/>
      <c r="H1729" s="95"/>
      <c r="I1729" s="94"/>
    </row>
    <row r="1730" spans="1:9" x14ac:dyDescent="0.25">
      <c r="A1730" s="93"/>
      <c r="B1730" s="94"/>
      <c r="C1730" s="94"/>
      <c r="D1730" s="94"/>
      <c r="E1730" s="94"/>
      <c r="F1730" s="95"/>
      <c r="H1730" s="95"/>
      <c r="I1730" s="94"/>
    </row>
    <row r="1731" spans="1:9" x14ac:dyDescent="0.25">
      <c r="A1731" s="93"/>
      <c r="B1731" s="94"/>
      <c r="C1731" s="94"/>
      <c r="D1731" s="94"/>
      <c r="E1731" s="94"/>
      <c r="F1731" s="95"/>
      <c r="H1731" s="95"/>
      <c r="I1731" s="94"/>
    </row>
    <row r="1732" spans="1:9" x14ac:dyDescent="0.25">
      <c r="A1732" s="93"/>
      <c r="B1732" s="94"/>
      <c r="C1732" s="94"/>
      <c r="D1732" s="94"/>
      <c r="E1732" s="94"/>
      <c r="F1732" s="95"/>
      <c r="H1732" s="95"/>
      <c r="I1732" s="94"/>
    </row>
    <row r="1733" spans="1:9" x14ac:dyDescent="0.25">
      <c r="A1733" s="93"/>
      <c r="B1733" s="94"/>
      <c r="C1733" s="94"/>
      <c r="D1733" s="94"/>
      <c r="E1733" s="94"/>
      <c r="F1733" s="95"/>
      <c r="H1733" s="95"/>
      <c r="I1733" s="94"/>
    </row>
    <row r="1734" spans="1:9" x14ac:dyDescent="0.25">
      <c r="A1734" s="93"/>
      <c r="B1734" s="94"/>
      <c r="C1734" s="94"/>
      <c r="D1734" s="94"/>
      <c r="E1734" s="94"/>
      <c r="F1734" s="95"/>
      <c r="H1734" s="95"/>
      <c r="I1734" s="94"/>
    </row>
    <row r="1735" spans="1:9" x14ac:dyDescent="0.25">
      <c r="A1735" s="93"/>
      <c r="B1735" s="94"/>
      <c r="C1735" s="94"/>
      <c r="D1735" s="94"/>
      <c r="E1735" s="94"/>
      <c r="F1735" s="95"/>
      <c r="H1735" s="95"/>
      <c r="I1735" s="94"/>
    </row>
    <row r="1736" spans="1:9" x14ac:dyDescent="0.25">
      <c r="A1736" s="93"/>
      <c r="B1736" s="94"/>
      <c r="C1736" s="94"/>
      <c r="D1736" s="94"/>
      <c r="E1736" s="94"/>
      <c r="F1736" s="95"/>
      <c r="H1736" s="95"/>
      <c r="I1736" s="94"/>
    </row>
    <row r="1737" spans="1:9" x14ac:dyDescent="0.25">
      <c r="A1737" s="93"/>
      <c r="B1737" s="94"/>
      <c r="C1737" s="94"/>
      <c r="D1737" s="94"/>
      <c r="E1737" s="94"/>
      <c r="F1737" s="95"/>
      <c r="H1737" s="95"/>
      <c r="I1737" s="94"/>
    </row>
    <row r="1738" spans="1:9" x14ac:dyDescent="0.25">
      <c r="A1738" s="93"/>
      <c r="B1738" s="94"/>
      <c r="C1738" s="94"/>
      <c r="D1738" s="94"/>
      <c r="E1738" s="94"/>
      <c r="F1738" s="95"/>
      <c r="H1738" s="95"/>
      <c r="I1738" s="94"/>
    </row>
    <row r="1739" spans="1:9" x14ac:dyDescent="0.25">
      <c r="A1739" s="93"/>
      <c r="B1739" s="94"/>
      <c r="C1739" s="94"/>
      <c r="D1739" s="94"/>
      <c r="E1739" s="94"/>
      <c r="F1739" s="95"/>
      <c r="H1739" s="95"/>
      <c r="I1739" s="94"/>
    </row>
    <row r="1740" spans="1:9" x14ac:dyDescent="0.25">
      <c r="A1740" s="93"/>
      <c r="B1740" s="94"/>
      <c r="C1740" s="94"/>
      <c r="D1740" s="94"/>
      <c r="E1740" s="94"/>
      <c r="F1740" s="95"/>
      <c r="H1740" s="95"/>
      <c r="I1740" s="94"/>
    </row>
    <row r="1741" spans="1:9" x14ac:dyDescent="0.25">
      <c r="A1741" s="93"/>
      <c r="B1741" s="94"/>
      <c r="C1741" s="94"/>
      <c r="D1741" s="94"/>
      <c r="E1741" s="94"/>
      <c r="F1741" s="95"/>
      <c r="H1741" s="95"/>
      <c r="I1741" s="94"/>
    </row>
    <row r="1742" spans="1:9" x14ac:dyDescent="0.25">
      <c r="A1742" s="93"/>
      <c r="B1742" s="94"/>
      <c r="C1742" s="94"/>
      <c r="D1742" s="94"/>
      <c r="E1742" s="94"/>
      <c r="F1742" s="95"/>
      <c r="H1742" s="95"/>
      <c r="I1742" s="94"/>
    </row>
    <row r="1743" spans="1:9" x14ac:dyDescent="0.25">
      <c r="A1743" s="93"/>
      <c r="B1743" s="94"/>
      <c r="C1743" s="94"/>
      <c r="D1743" s="94"/>
      <c r="E1743" s="94"/>
      <c r="F1743" s="95"/>
      <c r="H1743" s="95"/>
      <c r="I1743" s="94"/>
    </row>
    <row r="1744" spans="1:9" x14ac:dyDescent="0.25">
      <c r="A1744" s="93"/>
      <c r="B1744" s="94"/>
      <c r="C1744" s="94"/>
      <c r="D1744" s="94"/>
      <c r="E1744" s="94"/>
      <c r="F1744" s="95"/>
      <c r="H1744" s="95"/>
      <c r="I1744" s="94"/>
    </row>
    <row r="1745" spans="1:9" x14ac:dyDescent="0.25">
      <c r="A1745" s="93"/>
      <c r="B1745" s="94"/>
      <c r="C1745" s="94"/>
      <c r="D1745" s="94"/>
      <c r="E1745" s="94"/>
      <c r="F1745" s="95"/>
      <c r="H1745" s="95"/>
      <c r="I1745" s="94"/>
    </row>
    <row r="1746" spans="1:9" x14ac:dyDescent="0.25">
      <c r="A1746" s="93"/>
      <c r="B1746" s="94"/>
      <c r="C1746" s="94"/>
      <c r="D1746" s="94"/>
      <c r="E1746" s="94"/>
      <c r="F1746" s="95"/>
      <c r="H1746" s="95"/>
      <c r="I1746" s="94"/>
    </row>
    <row r="1747" spans="1:9" x14ac:dyDescent="0.25">
      <c r="A1747" s="93"/>
      <c r="B1747" s="94"/>
      <c r="C1747" s="94"/>
      <c r="D1747" s="94"/>
      <c r="E1747" s="94"/>
      <c r="F1747" s="95"/>
      <c r="H1747" s="95"/>
      <c r="I1747" s="94"/>
    </row>
    <row r="1748" spans="1:9" x14ac:dyDescent="0.25">
      <c r="A1748" s="93"/>
      <c r="B1748" s="94"/>
      <c r="C1748" s="94"/>
      <c r="D1748" s="94"/>
      <c r="E1748" s="94"/>
      <c r="F1748" s="95"/>
      <c r="H1748" s="95"/>
      <c r="I1748" s="94"/>
    </row>
    <row r="1749" spans="1:9" x14ac:dyDescent="0.25">
      <c r="A1749" s="93"/>
      <c r="B1749" s="94"/>
      <c r="C1749" s="94"/>
      <c r="D1749" s="94"/>
      <c r="E1749" s="94"/>
      <c r="F1749" s="95"/>
      <c r="H1749" s="95"/>
      <c r="I1749" s="94"/>
    </row>
    <row r="1750" spans="1:9" x14ac:dyDescent="0.25">
      <c r="A1750" s="93"/>
      <c r="B1750" s="94"/>
      <c r="C1750" s="94"/>
      <c r="D1750" s="94"/>
      <c r="E1750" s="94"/>
      <c r="F1750" s="95"/>
      <c r="H1750" s="95"/>
      <c r="I1750" s="94"/>
    </row>
    <row r="1751" spans="1:9" x14ac:dyDescent="0.25">
      <c r="A1751" s="93"/>
      <c r="B1751" s="94"/>
      <c r="C1751" s="94"/>
      <c r="D1751" s="94"/>
      <c r="E1751" s="94"/>
      <c r="F1751" s="95"/>
      <c r="H1751" s="95"/>
      <c r="I1751" s="94"/>
    </row>
    <row r="1752" spans="1:9" x14ac:dyDescent="0.25">
      <c r="A1752" s="93"/>
      <c r="B1752" s="94"/>
      <c r="C1752" s="94"/>
      <c r="D1752" s="94"/>
      <c r="E1752" s="94"/>
      <c r="F1752" s="95"/>
      <c r="H1752" s="95"/>
      <c r="I1752" s="94"/>
    </row>
    <row r="1753" spans="1:9" x14ac:dyDescent="0.25">
      <c r="A1753" s="93"/>
      <c r="B1753" s="94"/>
      <c r="C1753" s="94"/>
      <c r="D1753" s="94"/>
      <c r="E1753" s="94"/>
      <c r="F1753" s="95"/>
      <c r="H1753" s="95"/>
      <c r="I1753" s="94"/>
    </row>
    <row r="1754" spans="1:9" x14ac:dyDescent="0.25">
      <c r="A1754" s="93"/>
      <c r="B1754" s="94"/>
      <c r="C1754" s="94"/>
      <c r="D1754" s="94"/>
      <c r="E1754" s="94"/>
      <c r="F1754" s="95"/>
      <c r="H1754" s="95"/>
      <c r="I1754" s="94"/>
    </row>
    <row r="1755" spans="1:9" x14ac:dyDescent="0.25">
      <c r="A1755" s="93"/>
      <c r="B1755" s="94"/>
      <c r="C1755" s="94"/>
      <c r="D1755" s="94"/>
      <c r="E1755" s="94"/>
      <c r="F1755" s="95"/>
      <c r="H1755" s="95"/>
      <c r="I1755" s="94"/>
    </row>
    <row r="1756" spans="1:9" x14ac:dyDescent="0.25">
      <c r="A1756" s="93"/>
      <c r="B1756" s="94"/>
      <c r="C1756" s="94"/>
      <c r="D1756" s="94"/>
      <c r="E1756" s="94"/>
      <c r="F1756" s="95"/>
      <c r="H1756" s="95"/>
      <c r="I1756" s="94"/>
    </row>
    <row r="1757" spans="1:9" x14ac:dyDescent="0.25">
      <c r="A1757" s="93"/>
      <c r="B1757" s="94"/>
      <c r="C1757" s="94"/>
      <c r="D1757" s="94"/>
      <c r="E1757" s="94"/>
      <c r="F1757" s="95"/>
      <c r="H1757" s="95"/>
      <c r="I1757" s="94"/>
    </row>
    <row r="1758" spans="1:9" x14ac:dyDescent="0.25">
      <c r="A1758" s="93"/>
      <c r="B1758" s="94"/>
      <c r="C1758" s="94"/>
      <c r="D1758" s="94"/>
      <c r="E1758" s="94"/>
      <c r="F1758" s="95"/>
      <c r="H1758" s="95"/>
      <c r="I1758" s="94"/>
    </row>
    <row r="1759" spans="1:9" x14ac:dyDescent="0.25">
      <c r="A1759" s="93"/>
      <c r="B1759" s="94"/>
      <c r="C1759" s="94"/>
      <c r="D1759" s="94"/>
      <c r="E1759" s="94"/>
      <c r="F1759" s="95"/>
      <c r="H1759" s="95"/>
      <c r="I1759" s="94"/>
    </row>
    <row r="1760" spans="1:9" x14ac:dyDescent="0.25">
      <c r="A1760" s="93"/>
      <c r="B1760" s="94"/>
      <c r="C1760" s="94"/>
      <c r="D1760" s="94"/>
      <c r="E1760" s="94"/>
      <c r="F1760" s="95"/>
      <c r="H1760" s="95"/>
      <c r="I1760" s="94"/>
    </row>
    <row r="1761" spans="1:9" x14ac:dyDescent="0.25">
      <c r="A1761" s="93"/>
      <c r="B1761" s="94"/>
      <c r="C1761" s="94"/>
      <c r="D1761" s="94"/>
      <c r="E1761" s="94"/>
      <c r="F1761" s="95"/>
      <c r="H1761" s="95"/>
      <c r="I1761" s="94"/>
    </row>
    <row r="1762" spans="1:9" x14ac:dyDescent="0.25">
      <c r="A1762" s="93"/>
      <c r="B1762" s="94"/>
      <c r="C1762" s="94"/>
      <c r="D1762" s="94"/>
      <c r="E1762" s="94"/>
      <c r="F1762" s="95"/>
      <c r="H1762" s="95"/>
      <c r="I1762" s="94"/>
    </row>
    <row r="1763" spans="1:9" x14ac:dyDescent="0.25">
      <c r="A1763" s="93"/>
      <c r="B1763" s="94"/>
      <c r="C1763" s="94"/>
      <c r="D1763" s="94"/>
      <c r="E1763" s="94"/>
      <c r="F1763" s="95"/>
      <c r="H1763" s="95"/>
      <c r="I1763" s="94"/>
    </row>
    <row r="1764" spans="1:9" x14ac:dyDescent="0.25">
      <c r="A1764" s="93"/>
      <c r="B1764" s="94"/>
      <c r="C1764" s="94"/>
      <c r="D1764" s="94"/>
      <c r="E1764" s="94"/>
      <c r="F1764" s="95"/>
      <c r="H1764" s="95"/>
      <c r="I1764" s="94"/>
    </row>
    <row r="1765" spans="1:9" x14ac:dyDescent="0.25">
      <c r="A1765" s="93"/>
      <c r="B1765" s="94"/>
      <c r="C1765" s="94"/>
      <c r="D1765" s="94"/>
      <c r="E1765" s="94"/>
      <c r="F1765" s="95"/>
      <c r="H1765" s="95"/>
      <c r="I1765" s="94"/>
    </row>
    <row r="1766" spans="1:9" x14ac:dyDescent="0.25">
      <c r="A1766" s="93"/>
      <c r="B1766" s="94"/>
      <c r="C1766" s="94"/>
      <c r="D1766" s="94"/>
      <c r="E1766" s="94"/>
      <c r="F1766" s="95"/>
      <c r="H1766" s="95"/>
      <c r="I1766" s="94"/>
    </row>
    <row r="1767" spans="1:9" x14ac:dyDescent="0.25">
      <c r="A1767" s="93"/>
      <c r="B1767" s="94"/>
      <c r="C1767" s="94"/>
      <c r="D1767" s="94"/>
      <c r="E1767" s="94"/>
      <c r="F1767" s="95"/>
      <c r="H1767" s="95"/>
      <c r="I1767" s="94"/>
    </row>
    <row r="1768" spans="1:9" x14ac:dyDescent="0.25">
      <c r="A1768" s="93"/>
      <c r="B1768" s="94"/>
      <c r="C1768" s="94"/>
      <c r="D1768" s="94"/>
      <c r="E1768" s="94"/>
      <c r="F1768" s="95"/>
      <c r="H1768" s="95"/>
      <c r="I1768" s="94"/>
    </row>
    <row r="1769" spans="1:9" x14ac:dyDescent="0.25">
      <c r="A1769" s="93"/>
      <c r="B1769" s="94"/>
      <c r="C1769" s="94"/>
      <c r="D1769" s="94"/>
      <c r="E1769" s="94"/>
      <c r="F1769" s="95"/>
      <c r="H1769" s="95"/>
      <c r="I1769" s="94"/>
    </row>
    <row r="1770" spans="1:9" x14ac:dyDescent="0.25">
      <c r="A1770" s="93"/>
      <c r="B1770" s="94"/>
      <c r="C1770" s="94"/>
      <c r="D1770" s="94"/>
      <c r="E1770" s="94"/>
      <c r="F1770" s="95"/>
      <c r="H1770" s="95"/>
      <c r="I1770" s="94"/>
    </row>
    <row r="1771" spans="1:9" x14ac:dyDescent="0.25">
      <c r="A1771" s="93"/>
      <c r="B1771" s="94"/>
      <c r="C1771" s="94"/>
      <c r="D1771" s="94"/>
      <c r="E1771" s="94"/>
      <c r="F1771" s="95"/>
      <c r="H1771" s="95"/>
      <c r="I1771" s="94"/>
    </row>
    <row r="1772" spans="1:9" x14ac:dyDescent="0.25">
      <c r="A1772" s="93"/>
      <c r="B1772" s="94"/>
      <c r="C1772" s="94"/>
      <c r="D1772" s="94"/>
      <c r="E1772" s="94"/>
      <c r="F1772" s="95"/>
      <c r="H1772" s="95"/>
      <c r="I1772" s="94"/>
    </row>
    <row r="1773" spans="1:9" x14ac:dyDescent="0.25">
      <c r="A1773" s="93"/>
      <c r="B1773" s="94"/>
      <c r="C1773" s="94"/>
      <c r="D1773" s="94"/>
      <c r="E1773" s="94"/>
      <c r="F1773" s="95"/>
      <c r="H1773" s="95"/>
      <c r="I1773" s="94"/>
    </row>
    <row r="1774" spans="1:9" x14ac:dyDescent="0.25">
      <c r="A1774" s="93"/>
      <c r="B1774" s="94"/>
      <c r="C1774" s="94"/>
      <c r="D1774" s="94"/>
      <c r="E1774" s="94"/>
      <c r="F1774" s="95"/>
      <c r="H1774" s="95"/>
      <c r="I1774" s="94"/>
    </row>
    <row r="1775" spans="1:9" x14ac:dyDescent="0.25">
      <c r="A1775" s="93"/>
      <c r="B1775" s="94"/>
      <c r="C1775" s="94"/>
      <c r="D1775" s="94"/>
      <c r="E1775" s="94"/>
      <c r="F1775" s="95"/>
      <c r="H1775" s="95"/>
      <c r="I1775" s="94"/>
    </row>
    <row r="1776" spans="1:9" x14ac:dyDescent="0.25">
      <c r="A1776" s="93"/>
      <c r="B1776" s="94"/>
      <c r="C1776" s="94"/>
      <c r="D1776" s="94"/>
      <c r="E1776" s="94"/>
      <c r="F1776" s="95"/>
      <c r="H1776" s="95"/>
      <c r="I1776" s="94"/>
    </row>
    <row r="1777" spans="1:9" x14ac:dyDescent="0.25">
      <c r="A1777" s="93"/>
      <c r="B1777" s="94"/>
      <c r="C1777" s="94"/>
      <c r="D1777" s="94"/>
      <c r="E1777" s="94"/>
      <c r="F1777" s="95"/>
      <c r="H1777" s="95"/>
      <c r="I1777" s="94"/>
    </row>
    <row r="1778" spans="1:9" x14ac:dyDescent="0.25">
      <c r="A1778" s="93"/>
      <c r="B1778" s="94"/>
      <c r="C1778" s="94"/>
      <c r="D1778" s="94"/>
      <c r="E1778" s="94"/>
      <c r="F1778" s="95"/>
      <c r="H1778" s="95"/>
      <c r="I1778" s="94"/>
    </row>
    <row r="1779" spans="1:9" x14ac:dyDescent="0.25">
      <c r="A1779" s="93"/>
      <c r="B1779" s="94"/>
      <c r="C1779" s="94"/>
      <c r="D1779" s="94"/>
      <c r="E1779" s="94"/>
      <c r="F1779" s="95"/>
      <c r="H1779" s="95"/>
      <c r="I1779" s="94"/>
    </row>
    <row r="1780" spans="1:9" x14ac:dyDescent="0.25">
      <c r="A1780" s="93"/>
      <c r="B1780" s="94"/>
      <c r="C1780" s="94"/>
      <c r="D1780" s="94"/>
      <c r="E1780" s="94"/>
      <c r="F1780" s="95"/>
      <c r="H1780" s="95"/>
      <c r="I1780" s="94"/>
    </row>
    <row r="1781" spans="1:9" x14ac:dyDescent="0.25">
      <c r="A1781" s="93"/>
      <c r="B1781" s="94"/>
      <c r="C1781" s="94"/>
      <c r="D1781" s="94"/>
      <c r="E1781" s="94"/>
      <c r="F1781" s="95"/>
      <c r="H1781" s="95"/>
      <c r="I1781" s="94"/>
    </row>
    <row r="1782" spans="1:9" x14ac:dyDescent="0.25">
      <c r="A1782" s="93"/>
      <c r="B1782" s="94"/>
      <c r="C1782" s="94"/>
      <c r="D1782" s="94"/>
      <c r="E1782" s="94"/>
      <c r="F1782" s="95"/>
      <c r="H1782" s="95"/>
      <c r="I1782" s="94"/>
    </row>
    <row r="1783" spans="1:9" x14ac:dyDescent="0.25">
      <c r="A1783" s="93"/>
      <c r="B1783" s="94"/>
      <c r="C1783" s="94"/>
      <c r="D1783" s="94"/>
      <c r="E1783" s="94"/>
      <c r="F1783" s="95"/>
      <c r="H1783" s="95"/>
      <c r="I1783" s="94"/>
    </row>
    <row r="1784" spans="1:9" x14ac:dyDescent="0.25">
      <c r="A1784" s="93"/>
      <c r="B1784" s="94"/>
      <c r="C1784" s="94"/>
      <c r="D1784" s="94"/>
      <c r="E1784" s="94"/>
      <c r="F1784" s="95"/>
      <c r="H1784" s="95"/>
      <c r="I1784" s="94"/>
    </row>
    <row r="1785" spans="1:9" x14ac:dyDescent="0.25">
      <c r="A1785" s="93"/>
      <c r="B1785" s="94"/>
      <c r="C1785" s="94"/>
      <c r="D1785" s="94"/>
      <c r="E1785" s="94"/>
      <c r="F1785" s="95"/>
      <c r="H1785" s="95"/>
      <c r="I1785" s="94"/>
    </row>
    <row r="1786" spans="1:9" x14ac:dyDescent="0.25">
      <c r="A1786" s="93"/>
      <c r="B1786" s="94"/>
      <c r="C1786" s="94"/>
      <c r="D1786" s="94"/>
      <c r="E1786" s="94"/>
      <c r="F1786" s="95"/>
      <c r="H1786" s="95"/>
      <c r="I1786" s="94"/>
    </row>
    <row r="1787" spans="1:9" x14ac:dyDescent="0.25">
      <c r="A1787" s="93"/>
      <c r="B1787" s="94"/>
      <c r="C1787" s="94"/>
      <c r="D1787" s="94"/>
      <c r="E1787" s="94"/>
      <c r="F1787" s="95"/>
      <c r="H1787" s="95"/>
      <c r="I1787" s="94"/>
    </row>
    <row r="1788" spans="1:9" x14ac:dyDescent="0.25">
      <c r="A1788" s="93"/>
      <c r="B1788" s="94"/>
      <c r="C1788" s="94"/>
      <c r="D1788" s="94"/>
      <c r="E1788" s="94"/>
      <c r="F1788" s="95"/>
      <c r="H1788" s="95"/>
      <c r="I1788" s="94"/>
    </row>
    <row r="1789" spans="1:9" x14ac:dyDescent="0.25">
      <c r="A1789" s="93"/>
      <c r="B1789" s="94"/>
      <c r="C1789" s="94"/>
      <c r="D1789" s="94"/>
      <c r="E1789" s="94"/>
      <c r="F1789" s="95"/>
      <c r="H1789" s="95"/>
      <c r="I1789" s="94"/>
    </row>
    <row r="1790" spans="1:9" x14ac:dyDescent="0.25">
      <c r="A1790" s="93"/>
      <c r="B1790" s="94"/>
      <c r="C1790" s="94"/>
      <c r="D1790" s="94"/>
      <c r="E1790" s="94"/>
      <c r="F1790" s="95"/>
      <c r="H1790" s="95"/>
      <c r="I1790" s="94"/>
    </row>
    <row r="1791" spans="1:9" x14ac:dyDescent="0.25">
      <c r="A1791" s="93"/>
      <c r="B1791" s="94"/>
      <c r="C1791" s="94"/>
      <c r="D1791" s="94"/>
      <c r="E1791" s="94"/>
      <c r="F1791" s="95"/>
      <c r="H1791" s="95"/>
      <c r="I1791" s="94"/>
    </row>
    <row r="1792" spans="1:9" x14ac:dyDescent="0.25">
      <c r="A1792" s="93"/>
      <c r="B1792" s="94"/>
      <c r="C1792" s="94"/>
      <c r="D1792" s="94"/>
      <c r="E1792" s="94"/>
      <c r="F1792" s="95"/>
      <c r="H1792" s="95"/>
      <c r="I1792" s="94"/>
    </row>
    <row r="1793" spans="1:9" x14ac:dyDescent="0.25">
      <c r="A1793" s="93"/>
      <c r="B1793" s="94"/>
      <c r="C1793" s="94"/>
      <c r="D1793" s="94"/>
      <c r="E1793" s="94"/>
      <c r="F1793" s="95"/>
      <c r="H1793" s="95"/>
      <c r="I1793" s="94"/>
    </row>
    <row r="1794" spans="1:9" x14ac:dyDescent="0.25">
      <c r="A1794" s="93"/>
      <c r="B1794" s="94"/>
      <c r="C1794" s="94"/>
      <c r="D1794" s="94"/>
      <c r="E1794" s="94"/>
      <c r="F1794" s="95"/>
      <c r="H1794" s="95"/>
      <c r="I1794" s="94"/>
    </row>
    <row r="1795" spans="1:9" x14ac:dyDescent="0.25">
      <c r="A1795" s="93"/>
      <c r="B1795" s="94"/>
      <c r="C1795" s="94"/>
      <c r="D1795" s="94"/>
      <c r="E1795" s="94"/>
      <c r="F1795" s="95"/>
      <c r="H1795" s="95"/>
      <c r="I1795" s="94"/>
    </row>
    <row r="1796" spans="1:9" x14ac:dyDescent="0.25">
      <c r="A1796" s="93"/>
      <c r="B1796" s="94"/>
      <c r="C1796" s="94"/>
      <c r="D1796" s="94"/>
      <c r="E1796" s="94"/>
      <c r="F1796" s="95"/>
      <c r="H1796" s="95"/>
      <c r="I1796" s="94"/>
    </row>
    <row r="1797" spans="1:9" x14ac:dyDescent="0.25">
      <c r="A1797" s="93"/>
      <c r="B1797" s="94"/>
      <c r="C1797" s="94"/>
      <c r="D1797" s="94"/>
      <c r="E1797" s="94"/>
      <c r="F1797" s="95"/>
      <c r="H1797" s="95"/>
      <c r="I1797" s="94"/>
    </row>
    <row r="1798" spans="1:9" x14ac:dyDescent="0.25">
      <c r="A1798" s="93"/>
      <c r="B1798" s="94"/>
      <c r="C1798" s="94"/>
      <c r="D1798" s="94"/>
      <c r="E1798" s="94"/>
      <c r="F1798" s="95"/>
      <c r="H1798" s="95"/>
      <c r="I1798" s="94"/>
    </row>
    <row r="1799" spans="1:9" x14ac:dyDescent="0.25">
      <c r="A1799" s="93"/>
      <c r="B1799" s="94"/>
      <c r="C1799" s="94"/>
      <c r="D1799" s="94"/>
      <c r="E1799" s="94"/>
      <c r="F1799" s="95"/>
      <c r="H1799" s="95"/>
      <c r="I1799" s="94"/>
    </row>
    <row r="1800" spans="1:9" x14ac:dyDescent="0.25">
      <c r="A1800" s="93"/>
      <c r="B1800" s="94"/>
      <c r="C1800" s="94"/>
      <c r="D1800" s="94"/>
      <c r="E1800" s="94"/>
      <c r="F1800" s="95"/>
      <c r="H1800" s="95"/>
      <c r="I1800" s="94"/>
    </row>
    <row r="1801" spans="1:9" x14ac:dyDescent="0.25">
      <c r="A1801" s="93"/>
      <c r="B1801" s="94"/>
      <c r="C1801" s="94"/>
      <c r="D1801" s="94"/>
      <c r="E1801" s="94"/>
      <c r="F1801" s="95"/>
      <c r="H1801" s="95"/>
      <c r="I1801" s="94"/>
    </row>
    <row r="1802" spans="1:9" x14ac:dyDescent="0.25">
      <c r="A1802" s="93"/>
      <c r="B1802" s="94"/>
      <c r="C1802" s="94"/>
      <c r="D1802" s="94"/>
      <c r="E1802" s="94"/>
      <c r="F1802" s="95"/>
      <c r="H1802" s="95"/>
      <c r="I1802" s="94"/>
    </row>
    <row r="1803" spans="1:9" x14ac:dyDescent="0.25">
      <c r="A1803" s="93"/>
      <c r="B1803" s="94"/>
      <c r="C1803" s="94"/>
      <c r="D1803" s="94"/>
      <c r="E1803" s="94"/>
      <c r="F1803" s="95"/>
      <c r="H1803" s="95"/>
      <c r="I1803" s="94"/>
    </row>
    <row r="1804" spans="1:9" x14ac:dyDescent="0.25">
      <c r="A1804" s="93"/>
      <c r="B1804" s="94"/>
      <c r="C1804" s="94"/>
      <c r="D1804" s="94"/>
      <c r="E1804" s="94"/>
      <c r="F1804" s="95"/>
      <c r="H1804" s="95"/>
      <c r="I1804" s="94"/>
    </row>
    <row r="1805" spans="1:9" x14ac:dyDescent="0.25">
      <c r="A1805" s="93"/>
      <c r="B1805" s="94"/>
      <c r="C1805" s="94"/>
      <c r="D1805" s="94"/>
      <c r="E1805" s="94"/>
      <c r="F1805" s="95"/>
      <c r="H1805" s="95"/>
      <c r="I1805" s="94"/>
    </row>
    <row r="1806" spans="1:9" x14ac:dyDescent="0.25">
      <c r="A1806" s="93"/>
      <c r="B1806" s="94"/>
      <c r="C1806" s="94"/>
      <c r="D1806" s="94"/>
      <c r="E1806" s="94"/>
      <c r="F1806" s="95"/>
      <c r="H1806" s="95"/>
      <c r="I1806" s="94"/>
    </row>
    <row r="1807" spans="1:9" x14ac:dyDescent="0.25">
      <c r="A1807" s="93"/>
      <c r="B1807" s="94"/>
      <c r="C1807" s="94"/>
      <c r="D1807" s="94"/>
      <c r="E1807" s="94"/>
      <c r="F1807" s="95"/>
      <c r="H1807" s="95"/>
      <c r="I1807" s="94"/>
    </row>
    <row r="1808" spans="1:9" x14ac:dyDescent="0.25">
      <c r="A1808" s="93"/>
      <c r="B1808" s="94"/>
      <c r="C1808" s="94"/>
      <c r="D1808" s="94"/>
      <c r="E1808" s="94"/>
      <c r="F1808" s="95"/>
      <c r="H1808" s="95"/>
      <c r="I1808" s="94"/>
    </row>
    <row r="1809" spans="1:9" x14ac:dyDescent="0.25">
      <c r="A1809" s="93"/>
      <c r="B1809" s="94"/>
      <c r="C1809" s="94"/>
      <c r="D1809" s="94"/>
      <c r="E1809" s="94"/>
      <c r="F1809" s="95"/>
      <c r="H1809" s="95"/>
      <c r="I1809" s="94"/>
    </row>
    <row r="1810" spans="1:9" x14ac:dyDescent="0.25">
      <c r="A1810" s="93"/>
      <c r="B1810" s="94"/>
      <c r="C1810" s="94"/>
      <c r="D1810" s="94"/>
      <c r="E1810" s="94"/>
      <c r="F1810" s="95"/>
      <c r="H1810" s="95"/>
      <c r="I1810" s="94"/>
    </row>
    <row r="1811" spans="1:9" x14ac:dyDescent="0.25">
      <c r="A1811" s="93"/>
      <c r="B1811" s="94"/>
      <c r="C1811" s="94"/>
      <c r="D1811" s="94"/>
      <c r="E1811" s="94"/>
      <c r="F1811" s="95"/>
      <c r="H1811" s="95"/>
      <c r="I1811" s="94"/>
    </row>
    <row r="1812" spans="1:9" x14ac:dyDescent="0.25">
      <c r="A1812" s="93"/>
      <c r="B1812" s="94"/>
      <c r="C1812" s="94"/>
      <c r="D1812" s="94"/>
      <c r="E1812" s="94"/>
      <c r="F1812" s="95"/>
      <c r="H1812" s="95"/>
      <c r="I1812" s="94"/>
    </row>
    <row r="1813" spans="1:9" x14ac:dyDescent="0.25">
      <c r="A1813" s="93"/>
      <c r="B1813" s="94"/>
      <c r="C1813" s="94"/>
      <c r="D1813" s="94"/>
      <c r="E1813" s="94"/>
      <c r="F1813" s="95"/>
      <c r="H1813" s="95"/>
      <c r="I1813" s="94"/>
    </row>
    <row r="1814" spans="1:9" x14ac:dyDescent="0.25">
      <c r="A1814" s="93"/>
      <c r="B1814" s="94"/>
      <c r="C1814" s="94"/>
      <c r="D1814" s="94"/>
      <c r="E1814" s="94"/>
      <c r="F1814" s="95"/>
      <c r="H1814" s="95"/>
      <c r="I1814" s="94"/>
    </row>
    <row r="1815" spans="1:9" x14ac:dyDescent="0.25">
      <c r="A1815" s="93"/>
      <c r="B1815" s="94"/>
      <c r="C1815" s="94"/>
      <c r="D1815" s="94"/>
      <c r="E1815" s="94"/>
      <c r="F1815" s="95"/>
      <c r="H1815" s="95"/>
      <c r="I1815" s="94"/>
    </row>
    <row r="1816" spans="1:9" x14ac:dyDescent="0.25">
      <c r="A1816" s="93"/>
      <c r="B1816" s="94"/>
      <c r="C1816" s="94"/>
      <c r="D1816" s="94"/>
      <c r="E1816" s="94"/>
      <c r="F1816" s="95"/>
      <c r="H1816" s="95"/>
      <c r="I1816" s="94"/>
    </row>
    <row r="1817" spans="1:9" x14ac:dyDescent="0.25">
      <c r="A1817" s="93"/>
      <c r="B1817" s="94"/>
      <c r="C1817" s="94"/>
      <c r="D1817" s="94"/>
      <c r="E1817" s="94"/>
      <c r="F1817" s="95"/>
      <c r="H1817" s="95"/>
      <c r="I1817" s="94"/>
    </row>
    <row r="1818" spans="1:9" x14ac:dyDescent="0.25">
      <c r="A1818" s="93"/>
      <c r="B1818" s="94"/>
      <c r="C1818" s="94"/>
      <c r="D1818" s="94"/>
      <c r="E1818" s="94"/>
      <c r="F1818" s="95"/>
      <c r="H1818" s="95"/>
      <c r="I1818" s="94"/>
    </row>
    <row r="1819" spans="1:9" x14ac:dyDescent="0.25">
      <c r="A1819" s="93"/>
      <c r="B1819" s="94"/>
      <c r="C1819" s="94"/>
      <c r="D1819" s="94"/>
      <c r="E1819" s="94"/>
      <c r="F1819" s="95"/>
      <c r="H1819" s="95"/>
      <c r="I1819" s="94"/>
    </row>
    <row r="1820" spans="1:9" x14ac:dyDescent="0.25">
      <c r="A1820" s="93"/>
      <c r="B1820" s="94"/>
      <c r="C1820" s="94"/>
      <c r="D1820" s="94"/>
      <c r="E1820" s="94"/>
      <c r="F1820" s="95"/>
      <c r="H1820" s="95"/>
      <c r="I1820" s="94"/>
    </row>
    <row r="1821" spans="1:9" x14ac:dyDescent="0.25">
      <c r="A1821" s="93"/>
      <c r="B1821" s="94"/>
      <c r="C1821" s="94"/>
      <c r="D1821" s="94"/>
      <c r="E1821" s="94"/>
      <c r="F1821" s="95"/>
      <c r="H1821" s="95"/>
      <c r="I1821" s="94"/>
    </row>
    <row r="1822" spans="1:9" x14ac:dyDescent="0.25">
      <c r="A1822" s="93"/>
      <c r="B1822" s="94"/>
      <c r="C1822" s="94"/>
      <c r="D1822" s="94"/>
      <c r="E1822" s="94"/>
      <c r="F1822" s="95"/>
      <c r="H1822" s="95"/>
      <c r="I1822" s="94"/>
    </row>
    <row r="1823" spans="1:9" x14ac:dyDescent="0.25">
      <c r="A1823" s="93"/>
      <c r="B1823" s="94"/>
      <c r="C1823" s="94"/>
      <c r="D1823" s="94"/>
      <c r="E1823" s="94"/>
      <c r="F1823" s="95"/>
      <c r="H1823" s="95"/>
      <c r="I1823" s="94"/>
    </row>
    <row r="1824" spans="1:9" x14ac:dyDescent="0.25">
      <c r="A1824" s="93"/>
      <c r="B1824" s="94"/>
      <c r="C1824" s="94"/>
      <c r="D1824" s="94"/>
      <c r="E1824" s="94"/>
      <c r="F1824" s="95"/>
      <c r="H1824" s="95"/>
      <c r="I1824" s="94"/>
    </row>
    <row r="1825" spans="1:9" x14ac:dyDescent="0.25">
      <c r="A1825" s="93"/>
      <c r="B1825" s="94"/>
      <c r="C1825" s="94"/>
      <c r="D1825" s="94"/>
      <c r="E1825" s="94"/>
      <c r="F1825" s="95"/>
      <c r="H1825" s="95"/>
      <c r="I1825" s="94"/>
    </row>
    <row r="1826" spans="1:9" x14ac:dyDescent="0.25">
      <c r="A1826" s="93"/>
      <c r="B1826" s="94"/>
      <c r="C1826" s="94"/>
      <c r="D1826" s="94"/>
      <c r="E1826" s="94"/>
      <c r="F1826" s="95"/>
      <c r="H1826" s="95"/>
      <c r="I1826" s="94"/>
    </row>
    <row r="1827" spans="1:9" x14ac:dyDescent="0.25">
      <c r="A1827" s="93"/>
      <c r="B1827" s="94"/>
      <c r="C1827" s="94"/>
      <c r="D1827" s="94"/>
      <c r="E1827" s="94"/>
      <c r="F1827" s="95"/>
      <c r="H1827" s="95"/>
      <c r="I1827" s="94"/>
    </row>
    <row r="1828" spans="1:9" x14ac:dyDescent="0.25">
      <c r="A1828" s="93"/>
      <c r="B1828" s="94"/>
      <c r="C1828" s="94"/>
      <c r="D1828" s="94"/>
      <c r="E1828" s="94"/>
      <c r="F1828" s="95"/>
      <c r="H1828" s="95"/>
      <c r="I1828" s="94"/>
    </row>
    <row r="1829" spans="1:9" x14ac:dyDescent="0.25">
      <c r="A1829" s="93"/>
      <c r="B1829" s="94"/>
      <c r="C1829" s="94"/>
      <c r="D1829" s="94"/>
      <c r="E1829" s="94"/>
      <c r="F1829" s="95"/>
      <c r="H1829" s="95"/>
      <c r="I1829" s="94"/>
    </row>
    <row r="1830" spans="1:9" x14ac:dyDescent="0.25">
      <c r="A1830" s="93"/>
      <c r="B1830" s="94"/>
      <c r="C1830" s="94"/>
      <c r="D1830" s="94"/>
      <c r="E1830" s="94"/>
      <c r="F1830" s="95"/>
      <c r="H1830" s="95"/>
      <c r="I1830" s="94"/>
    </row>
    <row r="1831" spans="1:9" x14ac:dyDescent="0.25">
      <c r="A1831" s="93"/>
      <c r="B1831" s="94"/>
      <c r="C1831" s="94"/>
      <c r="D1831" s="94"/>
      <c r="E1831" s="94"/>
      <c r="F1831" s="95"/>
      <c r="H1831" s="95"/>
      <c r="I1831" s="94"/>
    </row>
    <row r="1832" spans="1:9" x14ac:dyDescent="0.25">
      <c r="A1832" s="93"/>
      <c r="B1832" s="94"/>
      <c r="C1832" s="94"/>
      <c r="D1832" s="94"/>
      <c r="E1832" s="94"/>
      <c r="F1832" s="95"/>
      <c r="H1832" s="95"/>
      <c r="I1832" s="94"/>
    </row>
    <row r="1833" spans="1:9" x14ac:dyDescent="0.25">
      <c r="A1833" s="93"/>
      <c r="B1833" s="94"/>
      <c r="C1833" s="94"/>
      <c r="D1833" s="94"/>
      <c r="E1833" s="94"/>
      <c r="F1833" s="95"/>
      <c r="H1833" s="95"/>
      <c r="I1833" s="94"/>
    </row>
    <row r="1834" spans="1:9" x14ac:dyDescent="0.25">
      <c r="A1834" s="93"/>
      <c r="B1834" s="94"/>
      <c r="C1834" s="94"/>
      <c r="D1834" s="94"/>
      <c r="E1834" s="94"/>
      <c r="F1834" s="95"/>
      <c r="H1834" s="95"/>
      <c r="I1834" s="94"/>
    </row>
    <row r="1835" spans="1:9" x14ac:dyDescent="0.25">
      <c r="A1835" s="93"/>
      <c r="B1835" s="94"/>
      <c r="C1835" s="94"/>
      <c r="D1835" s="94"/>
      <c r="E1835" s="94"/>
      <c r="F1835" s="95"/>
      <c r="H1835" s="95"/>
      <c r="I1835" s="94"/>
    </row>
    <row r="1836" spans="1:9" x14ac:dyDescent="0.25">
      <c r="A1836" s="93"/>
      <c r="B1836" s="94"/>
      <c r="C1836" s="94"/>
      <c r="D1836" s="94"/>
      <c r="E1836" s="94"/>
      <c r="F1836" s="95"/>
      <c r="H1836" s="95"/>
      <c r="I1836" s="94"/>
    </row>
    <row r="1837" spans="1:9" x14ac:dyDescent="0.25">
      <c r="A1837" s="93"/>
      <c r="B1837" s="94"/>
      <c r="C1837" s="94"/>
      <c r="D1837" s="94"/>
      <c r="E1837" s="94"/>
      <c r="F1837" s="95"/>
      <c r="H1837" s="95"/>
      <c r="I1837" s="94"/>
    </row>
    <row r="1838" spans="1:9" x14ac:dyDescent="0.25">
      <c r="A1838" s="93"/>
      <c r="B1838" s="94"/>
      <c r="C1838" s="94"/>
      <c r="D1838" s="94"/>
      <c r="E1838" s="94"/>
      <c r="F1838" s="95"/>
      <c r="H1838" s="95"/>
      <c r="I1838" s="94"/>
    </row>
    <row r="1839" spans="1:9" x14ac:dyDescent="0.25">
      <c r="A1839" s="93"/>
      <c r="B1839" s="94"/>
      <c r="C1839" s="94"/>
      <c r="D1839" s="94"/>
      <c r="E1839" s="94"/>
      <c r="F1839" s="95"/>
      <c r="H1839" s="95"/>
      <c r="I1839" s="94"/>
    </row>
    <row r="1840" spans="1:9" x14ac:dyDescent="0.25">
      <c r="A1840" s="93"/>
      <c r="B1840" s="94"/>
      <c r="C1840" s="94"/>
      <c r="D1840" s="94"/>
      <c r="E1840" s="94"/>
      <c r="F1840" s="95"/>
      <c r="H1840" s="95"/>
      <c r="I1840" s="94"/>
    </row>
    <row r="1841" spans="1:9" x14ac:dyDescent="0.25">
      <c r="A1841" s="93"/>
      <c r="B1841" s="94"/>
      <c r="C1841" s="94"/>
      <c r="D1841" s="94"/>
      <c r="E1841" s="94"/>
      <c r="F1841" s="95"/>
      <c r="H1841" s="95"/>
      <c r="I1841" s="94"/>
    </row>
    <row r="1842" spans="1:9" x14ac:dyDescent="0.25">
      <c r="A1842" s="93"/>
      <c r="B1842" s="94"/>
      <c r="C1842" s="94"/>
      <c r="D1842" s="94"/>
      <c r="E1842" s="94"/>
      <c r="F1842" s="95"/>
      <c r="H1842" s="95"/>
      <c r="I1842" s="94"/>
    </row>
    <row r="1843" spans="1:9" x14ac:dyDescent="0.25">
      <c r="A1843" s="93"/>
      <c r="B1843" s="94"/>
      <c r="C1843" s="94"/>
      <c r="D1843" s="94"/>
      <c r="E1843" s="94"/>
      <c r="F1843" s="95"/>
      <c r="H1843" s="95"/>
      <c r="I1843" s="94"/>
    </row>
    <row r="1844" spans="1:9" x14ac:dyDescent="0.25">
      <c r="A1844" s="93"/>
      <c r="B1844" s="94"/>
      <c r="C1844" s="94"/>
      <c r="D1844" s="94"/>
      <c r="E1844" s="94"/>
      <c r="F1844" s="95"/>
      <c r="H1844" s="95"/>
      <c r="I1844" s="94"/>
    </row>
    <row r="1845" spans="1:9" x14ac:dyDescent="0.25">
      <c r="A1845" s="93"/>
      <c r="B1845" s="94"/>
      <c r="C1845" s="94"/>
      <c r="D1845" s="94"/>
      <c r="E1845" s="94"/>
      <c r="F1845" s="95"/>
      <c r="H1845" s="95"/>
      <c r="I1845" s="94"/>
    </row>
    <row r="1846" spans="1:9" x14ac:dyDescent="0.25">
      <c r="A1846" s="93"/>
      <c r="B1846" s="94"/>
      <c r="C1846" s="94"/>
      <c r="D1846" s="94"/>
      <c r="E1846" s="94"/>
      <c r="F1846" s="95"/>
      <c r="H1846" s="95"/>
      <c r="I1846" s="94"/>
    </row>
    <row r="1847" spans="1:9" x14ac:dyDescent="0.25">
      <c r="A1847" s="93"/>
      <c r="B1847" s="94"/>
      <c r="C1847" s="94"/>
      <c r="D1847" s="94"/>
      <c r="E1847" s="94"/>
      <c r="F1847" s="95"/>
      <c r="H1847" s="95"/>
      <c r="I1847" s="94"/>
    </row>
    <row r="1848" spans="1:9" x14ac:dyDescent="0.25">
      <c r="A1848" s="93"/>
      <c r="B1848" s="94"/>
      <c r="C1848" s="94"/>
      <c r="D1848" s="94"/>
      <c r="E1848" s="94"/>
      <c r="F1848" s="95"/>
      <c r="H1848" s="95"/>
      <c r="I1848" s="94"/>
    </row>
    <row r="1849" spans="1:9" x14ac:dyDescent="0.25">
      <c r="A1849" s="93"/>
      <c r="B1849" s="94"/>
      <c r="C1849" s="94"/>
      <c r="D1849" s="94"/>
      <c r="E1849" s="94"/>
      <c r="F1849" s="95"/>
      <c r="H1849" s="95"/>
      <c r="I1849" s="94"/>
    </row>
    <row r="1850" spans="1:9" x14ac:dyDescent="0.25">
      <c r="A1850" s="93"/>
      <c r="B1850" s="94"/>
      <c r="C1850" s="94"/>
      <c r="D1850" s="94"/>
      <c r="E1850" s="94"/>
      <c r="F1850" s="95"/>
      <c r="H1850" s="95"/>
      <c r="I1850" s="94"/>
    </row>
    <row r="1851" spans="1:9" x14ac:dyDescent="0.25">
      <c r="A1851" s="93"/>
      <c r="B1851" s="94"/>
      <c r="C1851" s="94"/>
      <c r="D1851" s="94"/>
      <c r="E1851" s="94"/>
      <c r="F1851" s="95"/>
      <c r="H1851" s="95"/>
      <c r="I1851" s="94"/>
    </row>
    <row r="1852" spans="1:9" x14ac:dyDescent="0.25">
      <c r="A1852" s="93"/>
      <c r="B1852" s="94"/>
      <c r="C1852" s="94"/>
      <c r="D1852" s="94"/>
      <c r="E1852" s="94"/>
      <c r="F1852" s="95"/>
      <c r="H1852" s="95"/>
      <c r="I1852" s="94"/>
    </row>
    <row r="1853" spans="1:9" x14ac:dyDescent="0.25">
      <c r="A1853" s="93"/>
      <c r="B1853" s="94"/>
      <c r="C1853" s="94"/>
      <c r="D1853" s="94"/>
      <c r="E1853" s="94"/>
      <c r="F1853" s="95"/>
      <c r="H1853" s="95"/>
      <c r="I1853" s="94"/>
    </row>
    <row r="1854" spans="1:9" x14ac:dyDescent="0.25">
      <c r="A1854" s="93"/>
      <c r="B1854" s="94"/>
      <c r="C1854" s="94"/>
      <c r="D1854" s="94"/>
      <c r="E1854" s="94"/>
      <c r="F1854" s="95"/>
      <c r="H1854" s="95"/>
      <c r="I1854" s="94"/>
    </row>
    <row r="1855" spans="1:9" x14ac:dyDescent="0.25">
      <c r="A1855" s="93"/>
      <c r="B1855" s="94"/>
      <c r="C1855" s="94"/>
      <c r="D1855" s="94"/>
      <c r="E1855" s="94"/>
      <c r="F1855" s="95"/>
      <c r="H1855" s="95"/>
      <c r="I1855" s="94"/>
    </row>
    <row r="1856" spans="1:9" x14ac:dyDescent="0.25">
      <c r="A1856" s="93"/>
      <c r="B1856" s="94"/>
      <c r="C1856" s="94"/>
      <c r="D1856" s="94"/>
      <c r="E1856" s="94"/>
      <c r="F1856" s="95"/>
      <c r="H1856" s="95"/>
      <c r="I1856" s="94"/>
    </row>
    <row r="1857" spans="1:9" x14ac:dyDescent="0.25">
      <c r="A1857" s="93"/>
      <c r="B1857" s="94"/>
      <c r="C1857" s="94"/>
      <c r="D1857" s="94"/>
      <c r="E1857" s="94"/>
      <c r="F1857" s="95"/>
      <c r="H1857" s="95"/>
      <c r="I1857" s="94"/>
    </row>
    <row r="1858" spans="1:9" x14ac:dyDescent="0.25">
      <c r="A1858" s="93"/>
      <c r="B1858" s="94"/>
      <c r="C1858" s="94"/>
      <c r="D1858" s="94"/>
      <c r="E1858" s="94"/>
      <c r="F1858" s="95"/>
      <c r="H1858" s="95"/>
      <c r="I1858" s="94"/>
    </row>
    <row r="1859" spans="1:9" x14ac:dyDescent="0.25">
      <c r="A1859" s="93"/>
      <c r="B1859" s="94"/>
      <c r="C1859" s="94"/>
      <c r="D1859" s="94"/>
      <c r="E1859" s="94"/>
      <c r="F1859" s="95"/>
      <c r="H1859" s="95"/>
      <c r="I1859" s="94"/>
    </row>
    <row r="1860" spans="1:9" x14ac:dyDescent="0.25">
      <c r="A1860" s="93"/>
      <c r="B1860" s="94"/>
      <c r="C1860" s="94"/>
      <c r="D1860" s="94"/>
      <c r="E1860" s="94"/>
      <c r="F1860" s="95"/>
      <c r="H1860" s="95"/>
      <c r="I1860" s="94"/>
    </row>
    <row r="1861" spans="1:9" x14ac:dyDescent="0.25">
      <c r="A1861" s="93"/>
      <c r="B1861" s="94"/>
      <c r="C1861" s="94"/>
      <c r="D1861" s="94"/>
      <c r="E1861" s="94"/>
      <c r="F1861" s="95"/>
      <c r="H1861" s="95"/>
      <c r="I1861" s="94"/>
    </row>
    <row r="1862" spans="1:9" x14ac:dyDescent="0.25">
      <c r="A1862" s="93"/>
      <c r="B1862" s="94"/>
      <c r="C1862" s="94"/>
      <c r="D1862" s="94"/>
      <c r="E1862" s="94"/>
      <c r="F1862" s="95"/>
      <c r="H1862" s="95"/>
      <c r="I1862" s="94"/>
    </row>
    <row r="1863" spans="1:9" x14ac:dyDescent="0.25">
      <c r="A1863" s="93"/>
      <c r="B1863" s="94"/>
      <c r="C1863" s="94"/>
      <c r="D1863" s="94"/>
      <c r="E1863" s="94"/>
      <c r="F1863" s="95"/>
      <c r="H1863" s="95"/>
      <c r="I1863" s="94"/>
    </row>
    <row r="1864" spans="1:9" x14ac:dyDescent="0.25">
      <c r="A1864" s="93"/>
      <c r="B1864" s="94"/>
      <c r="C1864" s="94"/>
      <c r="D1864" s="94"/>
      <c r="E1864" s="94"/>
      <c r="F1864" s="95"/>
      <c r="H1864" s="95"/>
      <c r="I1864" s="94"/>
    </row>
    <row r="1865" spans="1:9" x14ac:dyDescent="0.25">
      <c r="A1865" s="93"/>
      <c r="B1865" s="94"/>
      <c r="C1865" s="94"/>
      <c r="D1865" s="94"/>
      <c r="E1865" s="94"/>
      <c r="F1865" s="95"/>
      <c r="H1865" s="95"/>
      <c r="I1865" s="94"/>
    </row>
    <row r="1866" spans="1:9" x14ac:dyDescent="0.25">
      <c r="A1866" s="93"/>
      <c r="B1866" s="94"/>
      <c r="C1866" s="94"/>
      <c r="D1866" s="94"/>
      <c r="E1866" s="94"/>
      <c r="F1866" s="95"/>
      <c r="H1866" s="95"/>
      <c r="I1866" s="94"/>
    </row>
    <row r="1867" spans="1:9" x14ac:dyDescent="0.25">
      <c r="A1867" s="93"/>
      <c r="B1867" s="94"/>
      <c r="C1867" s="94"/>
      <c r="D1867" s="94"/>
      <c r="E1867" s="94"/>
      <c r="F1867" s="95"/>
      <c r="H1867" s="95"/>
      <c r="I1867" s="94"/>
    </row>
    <row r="1868" spans="1:9" x14ac:dyDescent="0.25">
      <c r="A1868" s="93"/>
      <c r="B1868" s="94"/>
      <c r="C1868" s="94"/>
      <c r="D1868" s="94"/>
      <c r="E1868" s="94"/>
      <c r="F1868" s="95"/>
      <c r="H1868" s="95"/>
      <c r="I1868" s="94"/>
    </row>
    <row r="1869" spans="1:9" x14ac:dyDescent="0.25">
      <c r="A1869" s="93"/>
      <c r="B1869" s="94"/>
      <c r="C1869" s="94"/>
      <c r="D1869" s="94"/>
      <c r="E1869" s="94"/>
      <c r="F1869" s="95"/>
      <c r="H1869" s="95"/>
      <c r="I1869" s="94"/>
    </row>
    <row r="1870" spans="1:9" x14ac:dyDescent="0.25">
      <c r="A1870" s="93"/>
      <c r="B1870" s="94"/>
      <c r="C1870" s="94"/>
      <c r="D1870" s="94"/>
      <c r="E1870" s="94"/>
      <c r="F1870" s="95"/>
      <c r="H1870" s="95"/>
      <c r="I1870" s="94"/>
    </row>
    <row r="1871" spans="1:9" x14ac:dyDescent="0.25">
      <c r="A1871" s="93"/>
      <c r="B1871" s="94"/>
      <c r="C1871" s="94"/>
      <c r="D1871" s="94"/>
      <c r="E1871" s="94"/>
      <c r="F1871" s="95"/>
      <c r="H1871" s="95"/>
      <c r="I1871" s="94"/>
    </row>
    <row r="1872" spans="1:9" x14ac:dyDescent="0.25">
      <c r="A1872" s="93"/>
      <c r="B1872" s="94"/>
      <c r="C1872" s="94"/>
      <c r="D1872" s="94"/>
      <c r="E1872" s="94"/>
      <c r="F1872" s="95"/>
      <c r="H1872" s="95"/>
      <c r="I1872" s="94"/>
    </row>
    <row r="1873" spans="1:9" x14ac:dyDescent="0.25">
      <c r="A1873" s="93"/>
      <c r="B1873" s="94"/>
      <c r="C1873" s="94"/>
      <c r="D1873" s="94"/>
      <c r="E1873" s="94"/>
      <c r="F1873" s="95"/>
      <c r="H1873" s="95"/>
      <c r="I1873" s="94"/>
    </row>
    <row r="1874" spans="1:9" x14ac:dyDescent="0.25">
      <c r="A1874" s="93"/>
      <c r="B1874" s="94"/>
      <c r="C1874" s="94"/>
      <c r="D1874" s="94"/>
      <c r="E1874" s="94"/>
      <c r="F1874" s="95"/>
      <c r="H1874" s="95"/>
      <c r="I1874" s="94"/>
    </row>
    <row r="1875" spans="1:9" x14ac:dyDescent="0.25">
      <c r="A1875" s="93"/>
      <c r="B1875" s="94"/>
      <c r="C1875" s="94"/>
      <c r="D1875" s="94"/>
      <c r="E1875" s="94"/>
      <c r="F1875" s="95"/>
      <c r="H1875" s="95"/>
      <c r="I1875" s="94"/>
    </row>
    <row r="1876" spans="1:9" x14ac:dyDescent="0.25">
      <c r="A1876" s="93"/>
      <c r="B1876" s="94"/>
      <c r="C1876" s="94"/>
      <c r="D1876" s="94"/>
      <c r="E1876" s="94"/>
      <c r="F1876" s="95"/>
      <c r="H1876" s="95"/>
      <c r="I1876" s="94"/>
    </row>
    <row r="1877" spans="1:9" x14ac:dyDescent="0.25">
      <c r="A1877" s="93"/>
      <c r="B1877" s="94"/>
      <c r="C1877" s="94"/>
      <c r="D1877" s="94"/>
      <c r="E1877" s="94"/>
      <c r="F1877" s="95"/>
      <c r="H1877" s="95"/>
      <c r="I1877" s="94"/>
    </row>
    <row r="1878" spans="1:9" x14ac:dyDescent="0.25">
      <c r="A1878" s="93"/>
      <c r="B1878" s="94"/>
      <c r="C1878" s="94"/>
      <c r="D1878" s="94"/>
      <c r="E1878" s="94"/>
      <c r="F1878" s="95"/>
      <c r="H1878" s="95"/>
      <c r="I1878" s="94"/>
    </row>
    <row r="1879" spans="1:9" x14ac:dyDescent="0.25">
      <c r="A1879" s="93"/>
      <c r="B1879" s="94"/>
      <c r="C1879" s="94"/>
      <c r="D1879" s="94"/>
      <c r="E1879" s="94"/>
      <c r="F1879" s="95"/>
      <c r="H1879" s="95"/>
      <c r="I1879" s="94"/>
    </row>
    <row r="1880" spans="1:9" x14ac:dyDescent="0.25">
      <c r="A1880" s="93"/>
      <c r="B1880" s="94"/>
      <c r="C1880" s="94"/>
      <c r="D1880" s="94"/>
      <c r="E1880" s="94"/>
      <c r="F1880" s="95"/>
      <c r="H1880" s="95"/>
      <c r="I1880" s="94"/>
    </row>
    <row r="1881" spans="1:9" x14ac:dyDescent="0.25">
      <c r="A1881" s="93"/>
      <c r="B1881" s="94"/>
      <c r="C1881" s="94"/>
      <c r="D1881" s="94"/>
      <c r="E1881" s="94"/>
      <c r="F1881" s="95"/>
      <c r="H1881" s="95"/>
      <c r="I1881" s="94"/>
    </row>
    <row r="1882" spans="1:9" x14ac:dyDescent="0.25">
      <c r="A1882" s="93"/>
      <c r="B1882" s="94"/>
      <c r="C1882" s="94"/>
      <c r="D1882" s="94"/>
      <c r="E1882" s="94"/>
      <c r="F1882" s="95"/>
      <c r="H1882" s="95"/>
      <c r="I1882" s="94"/>
    </row>
    <row r="1883" spans="1:9" x14ac:dyDescent="0.25">
      <c r="A1883" s="93"/>
      <c r="B1883" s="94"/>
      <c r="C1883" s="94"/>
      <c r="D1883" s="94"/>
      <c r="E1883" s="94"/>
      <c r="F1883" s="95"/>
      <c r="H1883" s="95"/>
      <c r="I1883" s="94"/>
    </row>
    <row r="1884" spans="1:9" x14ac:dyDescent="0.25">
      <c r="A1884" s="93"/>
      <c r="B1884" s="94"/>
      <c r="C1884" s="94"/>
      <c r="D1884" s="94"/>
      <c r="E1884" s="94"/>
      <c r="F1884" s="95"/>
      <c r="H1884" s="95"/>
      <c r="I1884" s="94"/>
    </row>
    <row r="1885" spans="1:9" x14ac:dyDescent="0.25">
      <c r="A1885" s="93"/>
      <c r="B1885" s="94"/>
      <c r="C1885" s="94"/>
      <c r="D1885" s="94"/>
      <c r="E1885" s="94"/>
      <c r="F1885" s="95"/>
      <c r="H1885" s="95"/>
      <c r="I1885" s="94"/>
    </row>
    <row r="1886" spans="1:9" x14ac:dyDescent="0.25">
      <c r="A1886" s="93"/>
      <c r="B1886" s="94"/>
      <c r="C1886" s="94"/>
      <c r="D1886" s="94"/>
      <c r="E1886" s="94"/>
      <c r="F1886" s="95"/>
      <c r="H1886" s="95"/>
      <c r="I1886" s="94"/>
    </row>
    <row r="1887" spans="1:9" x14ac:dyDescent="0.25">
      <c r="A1887" s="93"/>
      <c r="B1887" s="94"/>
      <c r="C1887" s="94"/>
      <c r="D1887" s="94"/>
      <c r="E1887" s="94"/>
      <c r="F1887" s="95"/>
      <c r="H1887" s="95"/>
      <c r="I1887" s="94"/>
    </row>
    <row r="1888" spans="1:9" x14ac:dyDescent="0.25">
      <c r="A1888" s="93"/>
      <c r="B1888" s="94"/>
      <c r="C1888" s="94"/>
      <c r="D1888" s="94"/>
      <c r="E1888" s="94"/>
      <c r="F1888" s="95"/>
      <c r="H1888" s="95"/>
      <c r="I1888" s="94"/>
    </row>
    <row r="1889" spans="1:9" x14ac:dyDescent="0.25">
      <c r="A1889" s="93"/>
      <c r="B1889" s="94"/>
      <c r="C1889" s="94"/>
      <c r="D1889" s="94"/>
      <c r="E1889" s="94"/>
      <c r="F1889" s="95"/>
      <c r="H1889" s="95"/>
      <c r="I1889" s="94"/>
    </row>
    <row r="1890" spans="1:9" x14ac:dyDescent="0.25">
      <c r="A1890" s="93"/>
      <c r="B1890" s="94"/>
      <c r="C1890" s="94"/>
      <c r="D1890" s="94"/>
      <c r="E1890" s="94"/>
      <c r="F1890" s="95"/>
      <c r="H1890" s="95"/>
      <c r="I1890" s="94"/>
    </row>
    <row r="1891" spans="1:9" x14ac:dyDescent="0.25">
      <c r="A1891" s="93"/>
      <c r="B1891" s="94"/>
      <c r="C1891" s="94"/>
      <c r="D1891" s="94"/>
      <c r="E1891" s="94"/>
      <c r="F1891" s="95"/>
      <c r="H1891" s="95"/>
      <c r="I1891" s="94"/>
    </row>
    <row r="1892" spans="1:9" x14ac:dyDescent="0.25">
      <c r="A1892" s="93"/>
      <c r="B1892" s="94"/>
      <c r="C1892" s="94"/>
      <c r="D1892" s="94"/>
      <c r="E1892" s="94"/>
      <c r="F1892" s="95"/>
      <c r="H1892" s="95"/>
      <c r="I1892" s="94"/>
    </row>
    <row r="1893" spans="1:9" x14ac:dyDescent="0.25">
      <c r="A1893" s="93"/>
      <c r="B1893" s="94"/>
      <c r="C1893" s="94"/>
      <c r="D1893" s="94"/>
      <c r="E1893" s="94"/>
      <c r="F1893" s="95"/>
      <c r="H1893" s="95"/>
      <c r="I1893" s="94"/>
    </row>
    <row r="1894" spans="1:9" x14ac:dyDescent="0.25">
      <c r="A1894" s="93"/>
      <c r="B1894" s="94"/>
      <c r="C1894" s="94"/>
      <c r="D1894" s="94"/>
      <c r="E1894" s="94"/>
      <c r="F1894" s="95"/>
      <c r="H1894" s="95"/>
      <c r="I1894" s="94"/>
    </row>
    <row r="1895" spans="1:9" x14ac:dyDescent="0.25">
      <c r="A1895" s="93"/>
      <c r="B1895" s="94"/>
      <c r="C1895" s="94"/>
      <c r="D1895" s="94"/>
      <c r="E1895" s="94"/>
      <c r="F1895" s="95"/>
      <c r="H1895" s="95"/>
      <c r="I1895" s="94"/>
    </row>
    <row r="1896" spans="1:9" x14ac:dyDescent="0.25">
      <c r="A1896" s="93"/>
      <c r="B1896" s="94"/>
      <c r="C1896" s="94"/>
      <c r="D1896" s="94"/>
      <c r="E1896" s="94"/>
      <c r="F1896" s="95"/>
      <c r="H1896" s="95"/>
      <c r="I1896" s="94"/>
    </row>
    <row r="1897" spans="1:9" x14ac:dyDescent="0.25">
      <c r="A1897" s="93"/>
      <c r="B1897" s="94"/>
      <c r="C1897" s="94"/>
      <c r="D1897" s="94"/>
      <c r="E1897" s="94"/>
      <c r="F1897" s="95"/>
      <c r="H1897" s="95"/>
      <c r="I1897" s="94"/>
    </row>
    <row r="1898" spans="1:9" x14ac:dyDescent="0.25">
      <c r="A1898" s="93"/>
      <c r="B1898" s="94"/>
      <c r="C1898" s="94"/>
      <c r="D1898" s="94"/>
      <c r="E1898" s="94"/>
      <c r="F1898" s="95"/>
      <c r="H1898" s="95"/>
      <c r="I1898" s="94"/>
    </row>
    <row r="1899" spans="1:9" x14ac:dyDescent="0.25">
      <c r="A1899" s="93"/>
      <c r="B1899" s="94"/>
      <c r="C1899" s="94"/>
      <c r="D1899" s="94"/>
      <c r="E1899" s="94"/>
      <c r="F1899" s="95"/>
      <c r="H1899" s="95"/>
      <c r="I1899" s="94"/>
    </row>
    <row r="1900" spans="1:9" x14ac:dyDescent="0.25">
      <c r="A1900" s="93"/>
      <c r="B1900" s="94"/>
      <c r="C1900" s="94"/>
      <c r="D1900" s="94"/>
      <c r="E1900" s="94"/>
      <c r="F1900" s="95"/>
      <c r="H1900" s="95"/>
      <c r="I1900" s="94"/>
    </row>
    <row r="1901" spans="1:9" x14ac:dyDescent="0.25">
      <c r="A1901" s="93"/>
      <c r="B1901" s="94"/>
      <c r="C1901" s="94"/>
      <c r="D1901" s="94"/>
      <c r="E1901" s="94"/>
      <c r="F1901" s="95"/>
      <c r="H1901" s="95"/>
      <c r="I1901" s="94"/>
    </row>
    <row r="1902" spans="1:9" x14ac:dyDescent="0.25">
      <c r="A1902" s="93"/>
      <c r="B1902" s="94"/>
      <c r="C1902" s="94"/>
      <c r="D1902" s="94"/>
      <c r="E1902" s="94"/>
      <c r="F1902" s="95"/>
      <c r="H1902" s="95"/>
      <c r="I1902" s="94"/>
    </row>
    <row r="1903" spans="1:9" x14ac:dyDescent="0.25">
      <c r="A1903" s="93"/>
      <c r="B1903" s="94"/>
      <c r="C1903" s="94"/>
      <c r="D1903" s="94"/>
      <c r="E1903" s="94"/>
      <c r="F1903" s="95"/>
      <c r="H1903" s="95"/>
      <c r="I1903" s="94"/>
    </row>
    <row r="1904" spans="1:9" x14ac:dyDescent="0.25">
      <c r="A1904" s="93"/>
      <c r="B1904" s="94"/>
      <c r="C1904" s="94"/>
      <c r="D1904" s="94"/>
      <c r="E1904" s="94"/>
      <c r="F1904" s="95"/>
      <c r="H1904" s="95"/>
      <c r="I1904" s="94"/>
    </row>
    <row r="1905" spans="1:9" x14ac:dyDescent="0.25">
      <c r="A1905" s="93"/>
      <c r="B1905" s="94"/>
      <c r="C1905" s="94"/>
      <c r="D1905" s="94"/>
      <c r="E1905" s="94"/>
      <c r="F1905" s="95"/>
      <c r="H1905" s="95"/>
      <c r="I1905" s="94"/>
    </row>
    <row r="1906" spans="1:9" x14ac:dyDescent="0.25">
      <c r="A1906" s="93"/>
      <c r="B1906" s="94"/>
      <c r="C1906" s="94"/>
      <c r="D1906" s="94"/>
      <c r="E1906" s="94"/>
      <c r="F1906" s="95"/>
      <c r="H1906" s="95"/>
      <c r="I1906" s="94"/>
    </row>
    <row r="1907" spans="1:9" x14ac:dyDescent="0.25">
      <c r="A1907" s="93"/>
      <c r="B1907" s="94"/>
      <c r="C1907" s="94"/>
      <c r="D1907" s="94"/>
      <c r="E1907" s="94"/>
      <c r="F1907" s="95"/>
      <c r="H1907" s="95"/>
      <c r="I1907" s="94"/>
    </row>
    <row r="1908" spans="1:9" x14ac:dyDescent="0.25">
      <c r="A1908" s="93"/>
      <c r="B1908" s="94"/>
      <c r="C1908" s="94"/>
      <c r="D1908" s="94"/>
      <c r="E1908" s="94"/>
      <c r="F1908" s="95"/>
      <c r="H1908" s="95"/>
      <c r="I1908" s="94"/>
    </row>
    <row r="1909" spans="1:9" x14ac:dyDescent="0.25">
      <c r="A1909" s="93"/>
      <c r="B1909" s="94"/>
      <c r="C1909" s="94"/>
      <c r="D1909" s="94"/>
      <c r="E1909" s="94"/>
      <c r="F1909" s="95"/>
      <c r="H1909" s="95"/>
      <c r="I1909" s="94"/>
    </row>
    <row r="1910" spans="1:9" x14ac:dyDescent="0.25">
      <c r="A1910" s="93"/>
      <c r="B1910" s="94"/>
      <c r="C1910" s="94"/>
      <c r="D1910" s="94"/>
      <c r="E1910" s="94"/>
      <c r="F1910" s="95"/>
      <c r="H1910" s="95"/>
      <c r="I1910" s="94"/>
    </row>
    <row r="1911" spans="1:9" x14ac:dyDescent="0.25">
      <c r="A1911" s="93"/>
      <c r="B1911" s="94"/>
      <c r="C1911" s="94"/>
      <c r="D1911" s="94"/>
      <c r="E1911" s="94"/>
      <c r="F1911" s="95"/>
      <c r="H1911" s="95"/>
      <c r="I1911" s="94"/>
    </row>
    <row r="1912" spans="1:9" x14ac:dyDescent="0.25">
      <c r="A1912" s="93"/>
      <c r="B1912" s="94"/>
      <c r="C1912" s="94"/>
      <c r="D1912" s="94"/>
      <c r="E1912" s="94"/>
      <c r="F1912" s="95"/>
      <c r="H1912" s="95"/>
      <c r="I1912" s="94"/>
    </row>
    <row r="1913" spans="1:9" x14ac:dyDescent="0.25">
      <c r="A1913" s="93"/>
      <c r="B1913" s="94"/>
      <c r="C1913" s="94"/>
      <c r="D1913" s="94"/>
      <c r="E1913" s="94"/>
      <c r="F1913" s="95"/>
      <c r="H1913" s="95"/>
      <c r="I1913" s="94"/>
    </row>
    <row r="1914" spans="1:9" x14ac:dyDescent="0.25">
      <c r="A1914" s="93"/>
      <c r="B1914" s="94"/>
      <c r="C1914" s="94"/>
      <c r="D1914" s="94"/>
      <c r="E1914" s="94"/>
      <c r="F1914" s="95"/>
      <c r="H1914" s="95"/>
      <c r="I1914" s="94"/>
    </row>
    <row r="1915" spans="1:9" x14ac:dyDescent="0.25">
      <c r="A1915" s="93"/>
      <c r="B1915" s="94"/>
      <c r="C1915" s="94"/>
      <c r="D1915" s="94"/>
      <c r="E1915" s="94"/>
      <c r="F1915" s="95"/>
      <c r="H1915" s="95"/>
      <c r="I1915" s="94"/>
    </row>
    <row r="1916" spans="1:9" x14ac:dyDescent="0.25">
      <c r="A1916" s="93"/>
      <c r="B1916" s="94"/>
      <c r="C1916" s="94"/>
      <c r="D1916" s="94"/>
      <c r="E1916" s="94"/>
      <c r="F1916" s="95"/>
      <c r="H1916" s="95"/>
      <c r="I1916" s="94"/>
    </row>
    <row r="1917" spans="1:9" x14ac:dyDescent="0.25">
      <c r="A1917" s="93"/>
      <c r="B1917" s="94"/>
      <c r="C1917" s="94"/>
      <c r="D1917" s="94"/>
      <c r="E1917" s="94"/>
      <c r="F1917" s="95"/>
      <c r="H1917" s="95"/>
      <c r="I1917" s="94"/>
    </row>
    <row r="1918" spans="1:9" x14ac:dyDescent="0.25">
      <c r="A1918" s="93"/>
      <c r="B1918" s="94"/>
      <c r="C1918" s="94"/>
      <c r="D1918" s="94"/>
      <c r="E1918" s="94"/>
      <c r="F1918" s="95"/>
      <c r="H1918" s="95"/>
      <c r="I1918" s="94"/>
    </row>
    <row r="1919" spans="1:9" x14ac:dyDescent="0.25">
      <c r="A1919" s="93"/>
      <c r="B1919" s="94"/>
      <c r="C1919" s="94"/>
      <c r="D1919" s="94"/>
      <c r="E1919" s="94"/>
      <c r="F1919" s="95"/>
      <c r="H1919" s="95"/>
      <c r="I1919" s="94"/>
    </row>
    <row r="1920" spans="1:9" x14ac:dyDescent="0.25">
      <c r="A1920" s="93"/>
      <c r="B1920" s="94"/>
      <c r="C1920" s="94"/>
      <c r="D1920" s="94"/>
      <c r="E1920" s="94"/>
      <c r="F1920" s="95"/>
      <c r="H1920" s="95"/>
      <c r="I1920" s="94"/>
    </row>
    <row r="1921" spans="1:9" x14ac:dyDescent="0.25">
      <c r="A1921" s="93"/>
      <c r="B1921" s="94"/>
      <c r="C1921" s="94"/>
      <c r="D1921" s="94"/>
      <c r="E1921" s="94"/>
      <c r="F1921" s="95"/>
      <c r="H1921" s="95"/>
      <c r="I1921" s="94"/>
    </row>
    <row r="1922" spans="1:9" x14ac:dyDescent="0.25">
      <c r="A1922" s="93"/>
      <c r="B1922" s="94"/>
      <c r="C1922" s="94"/>
      <c r="D1922" s="94"/>
      <c r="E1922" s="94"/>
      <c r="F1922" s="95"/>
      <c r="H1922" s="95"/>
      <c r="I1922" s="94"/>
    </row>
    <row r="1923" spans="1:9" x14ac:dyDescent="0.25">
      <c r="A1923" s="93"/>
      <c r="B1923" s="94"/>
      <c r="C1923" s="94"/>
      <c r="D1923" s="94"/>
      <c r="E1923" s="94"/>
      <c r="F1923" s="95"/>
      <c r="H1923" s="95"/>
      <c r="I1923" s="94"/>
    </row>
    <row r="1924" spans="1:9" x14ac:dyDescent="0.25">
      <c r="A1924" s="93"/>
      <c r="B1924" s="94"/>
      <c r="C1924" s="94"/>
      <c r="D1924" s="94"/>
      <c r="E1924" s="94"/>
      <c r="F1924" s="95"/>
      <c r="H1924" s="95"/>
      <c r="I1924" s="94"/>
    </row>
    <row r="1925" spans="1:9" x14ac:dyDescent="0.25">
      <c r="A1925" s="93"/>
      <c r="B1925" s="94"/>
      <c r="C1925" s="94"/>
      <c r="D1925" s="94"/>
      <c r="E1925" s="94"/>
      <c r="F1925" s="95"/>
      <c r="H1925" s="95"/>
      <c r="I1925" s="94"/>
    </row>
    <row r="1926" spans="1:9" x14ac:dyDescent="0.25">
      <c r="A1926" s="93"/>
      <c r="B1926" s="94"/>
      <c r="C1926" s="94"/>
      <c r="D1926" s="94"/>
      <c r="E1926" s="94"/>
      <c r="F1926" s="95"/>
      <c r="H1926" s="95"/>
      <c r="I1926" s="94"/>
    </row>
    <row r="1927" spans="1:9" x14ac:dyDescent="0.25">
      <c r="A1927" s="93"/>
      <c r="B1927" s="94"/>
      <c r="C1927" s="94"/>
      <c r="D1927" s="94"/>
      <c r="E1927" s="94"/>
      <c r="F1927" s="95"/>
      <c r="H1927" s="95"/>
      <c r="I1927" s="94"/>
    </row>
    <row r="1928" spans="1:9" x14ac:dyDescent="0.25">
      <c r="A1928" s="93"/>
      <c r="B1928" s="94"/>
      <c r="C1928" s="94"/>
      <c r="D1928" s="94"/>
      <c r="E1928" s="94"/>
      <c r="F1928" s="95"/>
      <c r="H1928" s="95"/>
      <c r="I1928" s="94"/>
    </row>
    <row r="1929" spans="1:9" x14ac:dyDescent="0.25">
      <c r="A1929" s="93"/>
      <c r="B1929" s="94"/>
      <c r="C1929" s="94"/>
      <c r="D1929" s="94"/>
      <c r="E1929" s="94"/>
      <c r="F1929" s="95"/>
      <c r="H1929" s="95"/>
      <c r="I1929" s="94"/>
    </row>
    <row r="1930" spans="1:9" x14ac:dyDescent="0.25">
      <c r="A1930" s="93"/>
      <c r="B1930" s="94"/>
      <c r="C1930" s="94"/>
      <c r="D1930" s="94"/>
      <c r="E1930" s="94"/>
      <c r="F1930" s="95"/>
      <c r="H1930" s="95"/>
      <c r="I1930" s="94"/>
    </row>
    <row r="1931" spans="1:9" x14ac:dyDescent="0.25">
      <c r="A1931" s="93"/>
      <c r="B1931" s="94"/>
      <c r="C1931" s="94"/>
      <c r="D1931" s="94"/>
      <c r="E1931" s="94"/>
      <c r="F1931" s="95"/>
      <c r="H1931" s="95"/>
      <c r="I1931" s="94"/>
    </row>
    <row r="1932" spans="1:9" x14ac:dyDescent="0.25">
      <c r="A1932" s="93"/>
      <c r="B1932" s="94"/>
      <c r="C1932" s="94"/>
      <c r="D1932" s="94"/>
      <c r="E1932" s="94"/>
      <c r="F1932" s="95"/>
      <c r="H1932" s="95"/>
      <c r="I1932" s="94"/>
    </row>
    <row r="1933" spans="1:9" x14ac:dyDescent="0.25">
      <c r="A1933" s="93"/>
      <c r="B1933" s="94"/>
      <c r="C1933" s="94"/>
      <c r="D1933" s="94"/>
      <c r="E1933" s="94"/>
      <c r="F1933" s="95"/>
      <c r="H1933" s="95"/>
      <c r="I1933" s="94"/>
    </row>
    <row r="1934" spans="1:9" x14ac:dyDescent="0.25">
      <c r="A1934" s="93"/>
      <c r="B1934" s="94"/>
      <c r="C1934" s="94"/>
      <c r="D1934" s="94"/>
      <c r="E1934" s="94"/>
      <c r="F1934" s="95"/>
      <c r="H1934" s="95"/>
      <c r="I1934" s="94"/>
    </row>
    <row r="1935" spans="1:9" x14ac:dyDescent="0.25">
      <c r="A1935" s="93"/>
      <c r="B1935" s="94"/>
      <c r="C1935" s="94"/>
      <c r="D1935" s="94"/>
      <c r="E1935" s="94"/>
      <c r="F1935" s="95"/>
      <c r="H1935" s="95"/>
      <c r="I1935" s="94"/>
    </row>
    <row r="1936" spans="1:9" x14ac:dyDescent="0.25">
      <c r="A1936" s="93"/>
      <c r="B1936" s="94"/>
      <c r="C1936" s="94"/>
      <c r="D1936" s="94"/>
      <c r="E1936" s="94"/>
      <c r="F1936" s="95"/>
      <c r="H1936" s="95"/>
      <c r="I1936" s="94"/>
    </row>
    <row r="1937" spans="1:9" x14ac:dyDescent="0.25">
      <c r="A1937" s="93"/>
      <c r="B1937" s="94"/>
      <c r="C1937" s="94"/>
      <c r="D1937" s="94"/>
      <c r="E1937" s="94"/>
      <c r="F1937" s="95"/>
      <c r="H1937" s="95"/>
      <c r="I1937" s="94"/>
    </row>
    <row r="1938" spans="1:9" x14ac:dyDescent="0.25">
      <c r="A1938" s="93"/>
      <c r="B1938" s="94"/>
      <c r="C1938" s="94"/>
      <c r="D1938" s="94"/>
      <c r="E1938" s="94"/>
      <c r="F1938" s="95"/>
      <c r="H1938" s="95"/>
      <c r="I1938" s="94"/>
    </row>
    <row r="1939" spans="1:9" x14ac:dyDescent="0.25">
      <c r="A1939" s="93"/>
      <c r="B1939" s="94"/>
      <c r="C1939" s="94"/>
      <c r="D1939" s="94"/>
      <c r="E1939" s="94"/>
      <c r="F1939" s="95"/>
      <c r="H1939" s="95"/>
      <c r="I1939" s="94"/>
    </row>
    <row r="1940" spans="1:9" x14ac:dyDescent="0.25">
      <c r="A1940" s="93"/>
      <c r="B1940" s="94"/>
      <c r="C1940" s="94"/>
      <c r="D1940" s="94"/>
      <c r="E1940" s="94"/>
      <c r="F1940" s="95"/>
      <c r="H1940" s="95"/>
      <c r="I1940" s="94"/>
    </row>
    <row r="1941" spans="1:9" x14ac:dyDescent="0.25">
      <c r="A1941" s="93"/>
      <c r="B1941" s="94"/>
      <c r="C1941" s="94"/>
      <c r="D1941" s="94"/>
      <c r="E1941" s="94"/>
      <c r="F1941" s="95"/>
      <c r="H1941" s="95"/>
      <c r="I1941" s="94"/>
    </row>
    <row r="1942" spans="1:9" x14ac:dyDescent="0.25">
      <c r="A1942" s="93"/>
      <c r="B1942" s="94"/>
      <c r="C1942" s="94"/>
      <c r="D1942" s="94"/>
      <c r="E1942" s="94"/>
      <c r="F1942" s="95"/>
      <c r="H1942" s="95"/>
      <c r="I1942" s="94"/>
    </row>
    <row r="1943" spans="1:9" x14ac:dyDescent="0.25">
      <c r="A1943" s="93"/>
      <c r="B1943" s="94"/>
      <c r="C1943" s="94"/>
      <c r="D1943" s="94"/>
      <c r="E1943" s="94"/>
      <c r="F1943" s="95"/>
      <c r="H1943" s="95"/>
      <c r="I1943" s="94"/>
    </row>
    <row r="1944" spans="1:9" x14ac:dyDescent="0.25">
      <c r="A1944" s="93"/>
      <c r="B1944" s="94"/>
      <c r="C1944" s="94"/>
      <c r="D1944" s="94"/>
      <c r="E1944" s="94"/>
      <c r="F1944" s="95"/>
      <c r="H1944" s="95"/>
      <c r="I1944" s="94"/>
    </row>
    <row r="1945" spans="1:9" x14ac:dyDescent="0.25">
      <c r="A1945" s="93"/>
      <c r="B1945" s="94"/>
      <c r="C1945" s="94"/>
      <c r="D1945" s="94"/>
      <c r="E1945" s="94"/>
      <c r="F1945" s="95"/>
      <c r="H1945" s="95"/>
      <c r="I1945" s="94"/>
    </row>
    <row r="1946" spans="1:9" x14ac:dyDescent="0.25">
      <c r="A1946" s="93"/>
      <c r="B1946" s="94"/>
      <c r="C1946" s="94"/>
      <c r="D1946" s="94"/>
      <c r="E1946" s="94"/>
      <c r="F1946" s="95"/>
      <c r="H1946" s="95"/>
      <c r="I1946" s="94"/>
    </row>
    <row r="1947" spans="1:9" x14ac:dyDescent="0.25">
      <c r="A1947" s="93"/>
      <c r="B1947" s="94"/>
      <c r="C1947" s="94"/>
      <c r="D1947" s="94"/>
      <c r="E1947" s="94"/>
      <c r="F1947" s="95"/>
      <c r="H1947" s="95"/>
      <c r="I1947" s="94"/>
    </row>
    <row r="1948" spans="1:9" x14ac:dyDescent="0.25">
      <c r="A1948" s="93"/>
      <c r="B1948" s="94"/>
      <c r="C1948" s="94"/>
      <c r="D1948" s="94"/>
      <c r="E1948" s="94"/>
      <c r="F1948" s="95"/>
      <c r="H1948" s="95"/>
      <c r="I1948" s="94"/>
    </row>
    <row r="1949" spans="1:9" x14ac:dyDescent="0.25">
      <c r="A1949" s="93"/>
      <c r="B1949" s="94"/>
      <c r="C1949" s="94"/>
      <c r="D1949" s="94"/>
      <c r="E1949" s="94"/>
      <c r="F1949" s="95"/>
      <c r="H1949" s="95"/>
      <c r="I1949" s="94"/>
    </row>
    <row r="1950" spans="1:9" x14ac:dyDescent="0.25">
      <c r="A1950" s="93"/>
      <c r="B1950" s="94"/>
      <c r="C1950" s="94"/>
      <c r="D1950" s="94"/>
      <c r="E1950" s="94"/>
      <c r="F1950" s="95"/>
      <c r="H1950" s="95"/>
      <c r="I1950" s="94"/>
    </row>
    <row r="1951" spans="1:9" x14ac:dyDescent="0.25">
      <c r="A1951" s="93"/>
      <c r="B1951" s="94"/>
      <c r="C1951" s="94"/>
      <c r="D1951" s="94"/>
      <c r="E1951" s="94"/>
      <c r="F1951" s="95"/>
      <c r="H1951" s="95"/>
      <c r="I1951" s="94"/>
    </row>
    <row r="1952" spans="1:9" x14ac:dyDescent="0.25">
      <c r="A1952" s="93"/>
      <c r="B1952" s="94"/>
      <c r="C1952" s="94"/>
      <c r="D1952" s="94"/>
      <c r="E1952" s="94"/>
      <c r="F1952" s="95"/>
      <c r="H1952" s="95"/>
      <c r="I1952" s="94"/>
    </row>
    <row r="1953" spans="1:9" x14ac:dyDescent="0.25">
      <c r="A1953" s="93"/>
      <c r="B1953" s="94"/>
      <c r="C1953" s="94"/>
      <c r="D1953" s="94"/>
      <c r="E1953" s="94"/>
      <c r="F1953" s="95"/>
      <c r="H1953" s="95"/>
      <c r="I1953" s="94"/>
    </row>
    <row r="1954" spans="1:9" x14ac:dyDescent="0.25">
      <c r="A1954" s="93"/>
      <c r="B1954" s="94"/>
      <c r="C1954" s="94"/>
      <c r="D1954" s="94"/>
      <c r="E1954" s="94"/>
      <c r="F1954" s="95"/>
      <c r="H1954" s="95"/>
      <c r="I1954" s="94"/>
    </row>
    <row r="1955" spans="1:9" x14ac:dyDescent="0.25">
      <c r="A1955" s="93"/>
      <c r="B1955" s="94"/>
      <c r="C1955" s="94"/>
      <c r="D1955" s="94"/>
      <c r="E1955" s="94"/>
      <c r="F1955" s="95"/>
      <c r="H1955" s="95"/>
      <c r="I1955" s="94"/>
    </row>
    <row r="1956" spans="1:9" x14ac:dyDescent="0.25">
      <c r="A1956" s="93"/>
      <c r="B1956" s="94"/>
      <c r="C1956" s="94"/>
      <c r="D1956" s="94"/>
      <c r="E1956" s="94"/>
      <c r="F1956" s="95"/>
      <c r="H1956" s="95"/>
      <c r="I1956" s="94"/>
    </row>
    <row r="1957" spans="1:9" x14ac:dyDescent="0.25">
      <c r="A1957" s="93"/>
      <c r="B1957" s="94"/>
      <c r="C1957" s="94"/>
      <c r="D1957" s="94"/>
      <c r="E1957" s="94"/>
      <c r="F1957" s="95"/>
      <c r="H1957" s="95"/>
      <c r="I1957" s="94"/>
    </row>
    <row r="1958" spans="1:9" x14ac:dyDescent="0.25">
      <c r="A1958" s="93"/>
      <c r="B1958" s="94"/>
      <c r="C1958" s="94"/>
      <c r="D1958" s="94"/>
      <c r="E1958" s="94"/>
      <c r="F1958" s="95"/>
      <c r="H1958" s="95"/>
      <c r="I1958" s="94"/>
    </row>
    <row r="1959" spans="1:9" x14ac:dyDescent="0.25">
      <c r="A1959" s="93"/>
      <c r="B1959" s="94"/>
      <c r="C1959" s="94"/>
      <c r="D1959" s="94"/>
      <c r="E1959" s="94"/>
      <c r="F1959" s="95"/>
      <c r="H1959" s="95"/>
      <c r="I1959" s="94"/>
    </row>
    <row r="1960" spans="1:9" x14ac:dyDescent="0.25">
      <c r="A1960" s="93"/>
      <c r="B1960" s="94"/>
      <c r="C1960" s="94"/>
      <c r="D1960" s="94"/>
      <c r="E1960" s="94"/>
      <c r="F1960" s="95"/>
      <c r="H1960" s="95"/>
      <c r="I1960" s="94"/>
    </row>
    <row r="1961" spans="1:9" x14ac:dyDescent="0.25">
      <c r="A1961" s="93"/>
      <c r="B1961" s="94"/>
      <c r="C1961" s="94"/>
      <c r="D1961" s="94"/>
      <c r="E1961" s="94"/>
      <c r="F1961" s="95"/>
      <c r="H1961" s="95"/>
      <c r="I1961" s="94"/>
    </row>
    <row r="1962" spans="1:9" x14ac:dyDescent="0.25">
      <c r="A1962" s="93"/>
      <c r="B1962" s="94"/>
      <c r="C1962" s="94"/>
      <c r="D1962" s="94"/>
      <c r="E1962" s="94"/>
      <c r="F1962" s="95"/>
      <c r="H1962" s="95"/>
      <c r="I1962" s="94"/>
    </row>
    <row r="1963" spans="1:9" x14ac:dyDescent="0.25">
      <c r="A1963" s="93"/>
      <c r="B1963" s="94"/>
      <c r="C1963" s="94"/>
      <c r="D1963" s="94"/>
      <c r="E1963" s="94"/>
      <c r="F1963" s="95"/>
      <c r="H1963" s="95"/>
      <c r="I1963" s="94"/>
    </row>
    <row r="1964" spans="1:9" x14ac:dyDescent="0.25">
      <c r="A1964" s="93"/>
      <c r="B1964" s="94"/>
      <c r="C1964" s="94"/>
      <c r="D1964" s="94"/>
      <c r="E1964" s="94"/>
      <c r="F1964" s="95"/>
      <c r="H1964" s="95"/>
      <c r="I1964" s="94"/>
    </row>
    <row r="1965" spans="1:9" x14ac:dyDescent="0.25">
      <c r="A1965" s="93"/>
      <c r="B1965" s="94"/>
      <c r="C1965" s="94"/>
      <c r="D1965" s="94"/>
      <c r="E1965" s="94"/>
      <c r="F1965" s="95"/>
      <c r="H1965" s="95"/>
      <c r="I1965" s="94"/>
    </row>
    <row r="1966" spans="1:9" x14ac:dyDescent="0.25">
      <c r="A1966" s="93"/>
      <c r="B1966" s="94"/>
      <c r="C1966" s="94"/>
      <c r="D1966" s="94"/>
      <c r="E1966" s="94"/>
      <c r="F1966" s="95"/>
      <c r="H1966" s="95"/>
      <c r="I1966" s="94"/>
    </row>
    <row r="1967" spans="1:9" x14ac:dyDescent="0.25">
      <c r="A1967" s="93"/>
      <c r="B1967" s="94"/>
      <c r="C1967" s="94"/>
      <c r="D1967" s="94"/>
      <c r="E1967" s="94"/>
      <c r="F1967" s="95"/>
      <c r="H1967" s="95"/>
      <c r="I1967" s="94"/>
    </row>
    <row r="1968" spans="1:9" x14ac:dyDescent="0.25">
      <c r="A1968" s="93"/>
      <c r="B1968" s="94"/>
      <c r="C1968" s="94"/>
      <c r="D1968" s="94"/>
      <c r="E1968" s="94"/>
      <c r="F1968" s="95"/>
      <c r="H1968" s="95"/>
      <c r="I1968" s="94"/>
    </row>
    <row r="1969" spans="1:9" x14ac:dyDescent="0.25">
      <c r="A1969" s="93"/>
      <c r="B1969" s="94"/>
      <c r="C1969" s="94"/>
      <c r="D1969" s="94"/>
      <c r="E1969" s="94"/>
      <c r="F1969" s="95"/>
      <c r="H1969" s="95"/>
      <c r="I1969" s="94"/>
    </row>
    <row r="1970" spans="1:9" x14ac:dyDescent="0.25">
      <c r="A1970" s="93"/>
      <c r="B1970" s="94"/>
      <c r="C1970" s="94"/>
      <c r="D1970" s="94"/>
      <c r="E1970" s="94"/>
      <c r="F1970" s="95"/>
      <c r="H1970" s="95"/>
      <c r="I1970" s="94"/>
    </row>
    <row r="1971" spans="1:9" x14ac:dyDescent="0.25">
      <c r="A1971" s="93"/>
      <c r="B1971" s="94"/>
      <c r="C1971" s="94"/>
      <c r="D1971" s="94"/>
      <c r="E1971" s="94"/>
      <c r="F1971" s="95"/>
      <c r="H1971" s="95"/>
      <c r="I1971" s="94"/>
    </row>
    <row r="1972" spans="1:9" x14ac:dyDescent="0.25">
      <c r="A1972" s="93"/>
      <c r="B1972" s="94"/>
      <c r="C1972" s="94"/>
      <c r="D1972" s="94"/>
      <c r="E1972" s="94"/>
      <c r="F1972" s="95"/>
      <c r="H1972" s="95"/>
      <c r="I1972" s="94"/>
    </row>
    <row r="1973" spans="1:9" x14ac:dyDescent="0.25">
      <c r="A1973" s="93"/>
      <c r="B1973" s="94"/>
      <c r="C1973" s="94"/>
      <c r="D1973" s="94"/>
      <c r="E1973" s="94"/>
      <c r="F1973" s="95"/>
      <c r="H1973" s="95"/>
      <c r="I1973" s="94"/>
    </row>
    <row r="1974" spans="1:9" x14ac:dyDescent="0.25">
      <c r="A1974" s="93"/>
      <c r="B1974" s="94"/>
      <c r="C1974" s="94"/>
      <c r="D1974" s="94"/>
      <c r="E1974" s="94"/>
      <c r="F1974" s="95"/>
      <c r="H1974" s="95"/>
      <c r="I1974" s="94"/>
    </row>
    <row r="1975" spans="1:9" x14ac:dyDescent="0.25">
      <c r="A1975" s="93"/>
      <c r="B1975" s="94"/>
      <c r="C1975" s="94"/>
      <c r="D1975" s="94"/>
      <c r="E1975" s="94"/>
      <c r="F1975" s="95"/>
      <c r="H1975" s="95"/>
      <c r="I1975" s="94"/>
    </row>
    <row r="1976" spans="1:9" x14ac:dyDescent="0.25">
      <c r="A1976" s="93"/>
      <c r="B1976" s="94"/>
      <c r="C1976" s="94"/>
      <c r="D1976" s="94"/>
      <c r="E1976" s="94"/>
      <c r="F1976" s="95"/>
      <c r="H1976" s="95"/>
      <c r="I1976" s="94"/>
    </row>
    <row r="1977" spans="1:9" x14ac:dyDescent="0.25">
      <c r="A1977" s="93"/>
      <c r="B1977" s="94"/>
      <c r="C1977" s="94"/>
      <c r="D1977" s="94"/>
      <c r="E1977" s="94"/>
      <c r="F1977" s="95"/>
      <c r="H1977" s="95"/>
      <c r="I1977" s="94"/>
    </row>
    <row r="1978" spans="1:9" x14ac:dyDescent="0.25">
      <c r="A1978" s="93"/>
      <c r="B1978" s="94"/>
      <c r="C1978" s="94"/>
      <c r="D1978" s="94"/>
      <c r="E1978" s="94"/>
      <c r="F1978" s="95"/>
      <c r="H1978" s="95"/>
      <c r="I1978" s="94"/>
    </row>
    <row r="1979" spans="1:9" x14ac:dyDescent="0.25">
      <c r="A1979" s="93"/>
      <c r="B1979" s="94"/>
      <c r="C1979" s="94"/>
      <c r="D1979" s="94"/>
      <c r="E1979" s="94"/>
      <c r="F1979" s="95"/>
      <c r="H1979" s="95"/>
      <c r="I1979" s="94"/>
    </row>
    <row r="1980" spans="1:9" x14ac:dyDescent="0.25">
      <c r="A1980" s="93"/>
      <c r="B1980" s="94"/>
      <c r="C1980" s="94"/>
      <c r="D1980" s="94"/>
      <c r="E1980" s="94"/>
      <c r="F1980" s="95"/>
      <c r="H1980" s="95"/>
      <c r="I1980" s="94"/>
    </row>
    <row r="1981" spans="1:9" x14ac:dyDescent="0.25">
      <c r="A1981" s="93"/>
      <c r="B1981" s="94"/>
      <c r="C1981" s="94"/>
      <c r="D1981" s="94"/>
      <c r="E1981" s="94"/>
      <c r="F1981" s="95"/>
      <c r="H1981" s="95"/>
      <c r="I1981" s="94"/>
    </row>
    <row r="1982" spans="1:9" x14ac:dyDescent="0.25">
      <c r="A1982" s="93"/>
      <c r="B1982" s="94"/>
      <c r="C1982" s="94"/>
      <c r="D1982" s="94"/>
      <c r="E1982" s="94"/>
      <c r="F1982" s="95"/>
      <c r="H1982" s="95"/>
      <c r="I1982" s="94"/>
    </row>
    <row r="1983" spans="1:9" x14ac:dyDescent="0.25">
      <c r="A1983" s="93"/>
      <c r="B1983" s="94"/>
      <c r="C1983" s="94"/>
      <c r="D1983" s="94"/>
      <c r="E1983" s="94"/>
      <c r="F1983" s="95"/>
      <c r="H1983" s="95"/>
      <c r="I1983" s="94"/>
    </row>
    <row r="1984" spans="1:9" x14ac:dyDescent="0.25">
      <c r="A1984" s="93"/>
      <c r="B1984" s="94"/>
      <c r="C1984" s="94"/>
      <c r="D1984" s="94"/>
      <c r="E1984" s="94"/>
      <c r="F1984" s="95"/>
      <c r="H1984" s="95"/>
      <c r="I1984" s="94"/>
    </row>
    <row r="1985" spans="1:9" x14ac:dyDescent="0.25">
      <c r="A1985" s="93"/>
      <c r="B1985" s="94"/>
      <c r="C1985" s="94"/>
      <c r="D1985" s="94"/>
      <c r="E1985" s="94"/>
      <c r="F1985" s="95"/>
      <c r="H1985" s="95"/>
      <c r="I1985" s="94"/>
    </row>
    <row r="1986" spans="1:9" x14ac:dyDescent="0.25">
      <c r="A1986" s="93"/>
      <c r="B1986" s="94"/>
      <c r="C1986" s="94"/>
      <c r="D1986" s="94"/>
      <c r="E1986" s="94"/>
      <c r="F1986" s="95"/>
      <c r="H1986" s="95"/>
      <c r="I1986" s="94"/>
    </row>
    <row r="1987" spans="1:9" x14ac:dyDescent="0.25">
      <c r="A1987" s="93"/>
      <c r="B1987" s="94"/>
      <c r="C1987" s="94"/>
      <c r="D1987" s="94"/>
      <c r="E1987" s="94"/>
      <c r="F1987" s="95"/>
      <c r="H1987" s="95"/>
      <c r="I1987" s="94"/>
    </row>
    <row r="1988" spans="1:9" x14ac:dyDescent="0.25">
      <c r="A1988" s="93"/>
      <c r="B1988" s="94"/>
      <c r="C1988" s="94"/>
      <c r="D1988" s="94"/>
      <c r="E1988" s="94"/>
      <c r="F1988" s="95"/>
      <c r="H1988" s="95"/>
      <c r="I1988" s="94"/>
    </row>
    <row r="1989" spans="1:9" x14ac:dyDescent="0.25">
      <c r="A1989" s="93"/>
      <c r="B1989" s="94"/>
      <c r="C1989" s="94"/>
      <c r="D1989" s="94"/>
      <c r="E1989" s="94"/>
      <c r="F1989" s="95"/>
      <c r="H1989" s="95"/>
      <c r="I1989" s="94"/>
    </row>
    <row r="1990" spans="1:9" x14ac:dyDescent="0.25">
      <c r="A1990" s="93"/>
      <c r="B1990" s="94"/>
      <c r="C1990" s="94"/>
      <c r="D1990" s="94"/>
      <c r="E1990" s="94"/>
      <c r="F1990" s="95"/>
      <c r="H1990" s="95"/>
      <c r="I1990" s="94"/>
    </row>
    <row r="1991" spans="1:9" x14ac:dyDescent="0.25">
      <c r="A1991" s="93"/>
      <c r="B1991" s="94"/>
      <c r="C1991" s="94"/>
      <c r="D1991" s="94"/>
      <c r="E1991" s="94"/>
      <c r="F1991" s="95"/>
      <c r="H1991" s="95"/>
      <c r="I1991" s="94"/>
    </row>
    <row r="1992" spans="1:9" x14ac:dyDescent="0.25">
      <c r="A1992" s="93"/>
      <c r="B1992" s="94"/>
      <c r="C1992" s="94"/>
      <c r="D1992" s="94"/>
      <c r="E1992" s="94"/>
      <c r="F1992" s="95"/>
      <c r="H1992" s="95"/>
      <c r="I1992" s="94"/>
    </row>
    <row r="1993" spans="1:9" x14ac:dyDescent="0.25">
      <c r="A1993" s="93"/>
      <c r="B1993" s="94"/>
      <c r="C1993" s="94"/>
      <c r="D1993" s="94"/>
      <c r="E1993" s="94"/>
      <c r="F1993" s="95"/>
      <c r="H1993" s="95"/>
      <c r="I1993" s="94"/>
    </row>
    <row r="1994" spans="1:9" x14ac:dyDescent="0.25">
      <c r="A1994" s="93"/>
      <c r="B1994" s="94"/>
      <c r="C1994" s="94"/>
      <c r="D1994" s="94"/>
      <c r="E1994" s="94"/>
      <c r="F1994" s="95"/>
      <c r="H1994" s="95"/>
      <c r="I1994" s="94"/>
    </row>
    <row r="1995" spans="1:9" x14ac:dyDescent="0.25">
      <c r="A1995" s="93"/>
      <c r="B1995" s="94"/>
      <c r="C1995" s="94"/>
      <c r="D1995" s="94"/>
      <c r="E1995" s="94"/>
      <c r="F1995" s="95"/>
      <c r="H1995" s="95"/>
      <c r="I1995" s="94"/>
    </row>
    <row r="1996" spans="1:9" x14ac:dyDescent="0.25">
      <c r="A1996" s="93"/>
      <c r="B1996" s="94"/>
      <c r="C1996" s="94"/>
      <c r="D1996" s="94"/>
      <c r="E1996" s="94"/>
      <c r="F1996" s="95"/>
      <c r="H1996" s="95"/>
      <c r="I1996" s="94"/>
    </row>
    <row r="1997" spans="1:9" x14ac:dyDescent="0.25">
      <c r="A1997" s="93"/>
      <c r="B1997" s="94"/>
      <c r="C1997" s="94"/>
      <c r="D1997" s="94"/>
      <c r="E1997" s="94"/>
      <c r="F1997" s="95"/>
      <c r="H1997" s="95"/>
      <c r="I1997" s="94"/>
    </row>
    <row r="1998" spans="1:9" x14ac:dyDescent="0.25">
      <c r="A1998" s="93"/>
      <c r="B1998" s="94"/>
      <c r="C1998" s="94"/>
      <c r="D1998" s="94"/>
      <c r="E1998" s="94"/>
      <c r="F1998" s="95"/>
      <c r="H1998" s="95"/>
      <c r="I1998" s="94"/>
    </row>
    <row r="1999" spans="1:9" x14ac:dyDescent="0.25">
      <c r="A1999" s="93"/>
      <c r="B1999" s="94"/>
      <c r="C1999" s="94"/>
      <c r="D1999" s="94"/>
      <c r="E1999" s="94"/>
      <c r="F1999" s="95"/>
      <c r="H1999" s="95"/>
      <c r="I1999" s="94"/>
    </row>
    <row r="2000" spans="1:9" x14ac:dyDescent="0.25">
      <c r="A2000" s="93"/>
      <c r="B2000" s="94"/>
      <c r="C2000" s="94"/>
      <c r="D2000" s="94"/>
      <c r="E2000" s="94"/>
      <c r="F2000" s="95"/>
      <c r="H2000" s="95"/>
      <c r="I2000" s="94"/>
    </row>
    <row r="2001" spans="1:9" x14ac:dyDescent="0.25">
      <c r="A2001" s="93"/>
      <c r="B2001" s="94"/>
      <c r="C2001" s="94"/>
      <c r="D2001" s="94"/>
      <c r="E2001" s="94"/>
      <c r="F2001" s="95"/>
      <c r="H2001" s="95"/>
      <c r="I2001" s="94"/>
    </row>
    <row r="2002" spans="1:9" x14ac:dyDescent="0.25">
      <c r="A2002" s="93"/>
      <c r="B2002" s="94"/>
      <c r="C2002" s="94"/>
      <c r="D2002" s="94"/>
      <c r="E2002" s="94"/>
      <c r="F2002" s="95"/>
      <c r="H2002" s="95"/>
      <c r="I2002" s="94"/>
    </row>
    <row r="2003" spans="1:9" x14ac:dyDescent="0.25">
      <c r="A2003" s="93"/>
      <c r="B2003" s="94"/>
      <c r="C2003" s="94"/>
      <c r="D2003" s="94"/>
      <c r="E2003" s="94"/>
      <c r="F2003" s="95"/>
      <c r="H2003" s="95"/>
      <c r="I2003" s="94"/>
    </row>
    <row r="2004" spans="1:9" x14ac:dyDescent="0.25">
      <c r="A2004" s="93"/>
      <c r="B2004" s="94"/>
      <c r="C2004" s="94"/>
      <c r="D2004" s="94"/>
      <c r="E2004" s="94"/>
      <c r="F2004" s="95"/>
      <c r="H2004" s="95"/>
      <c r="I2004" s="94"/>
    </row>
    <row r="2005" spans="1:9" x14ac:dyDescent="0.25">
      <c r="A2005" s="93"/>
      <c r="B2005" s="94"/>
      <c r="C2005" s="94"/>
      <c r="D2005" s="94"/>
      <c r="E2005" s="94"/>
      <c r="F2005" s="95"/>
      <c r="H2005" s="95"/>
      <c r="I2005" s="94"/>
    </row>
    <row r="2006" spans="1:9" x14ac:dyDescent="0.25">
      <c r="A2006" s="93"/>
      <c r="B2006" s="94"/>
      <c r="C2006" s="94"/>
      <c r="D2006" s="94"/>
      <c r="E2006" s="94"/>
      <c r="F2006" s="95"/>
      <c r="H2006" s="95"/>
      <c r="I2006" s="94"/>
    </row>
    <row r="2007" spans="1:9" x14ac:dyDescent="0.25">
      <c r="A2007" s="93"/>
      <c r="B2007" s="94"/>
      <c r="C2007" s="94"/>
      <c r="D2007" s="94"/>
      <c r="E2007" s="94"/>
      <c r="F2007" s="95"/>
      <c r="H2007" s="95"/>
      <c r="I2007" s="94"/>
    </row>
    <row r="2008" spans="1:9" x14ac:dyDescent="0.25">
      <c r="A2008" s="93"/>
      <c r="B2008" s="94"/>
      <c r="C2008" s="94"/>
      <c r="D2008" s="94"/>
      <c r="E2008" s="94"/>
      <c r="F2008" s="95"/>
      <c r="H2008" s="95"/>
      <c r="I2008" s="94"/>
    </row>
    <row r="2009" spans="1:9" x14ac:dyDescent="0.25">
      <c r="A2009" s="93"/>
      <c r="B2009" s="94"/>
      <c r="C2009" s="94"/>
      <c r="D2009" s="94"/>
      <c r="E2009" s="94"/>
      <c r="F2009" s="95"/>
      <c r="H2009" s="95"/>
      <c r="I2009" s="94"/>
    </row>
    <row r="2010" spans="1:9" x14ac:dyDescent="0.25">
      <c r="A2010" s="93"/>
      <c r="B2010" s="94"/>
      <c r="C2010" s="94"/>
      <c r="D2010" s="94"/>
      <c r="E2010" s="94"/>
      <c r="F2010" s="95"/>
      <c r="H2010" s="95"/>
      <c r="I2010" s="94"/>
    </row>
    <row r="2011" spans="1:9" x14ac:dyDescent="0.25">
      <c r="A2011" s="93"/>
      <c r="B2011" s="94"/>
      <c r="C2011" s="94"/>
      <c r="D2011" s="94"/>
      <c r="E2011" s="94"/>
      <c r="F2011" s="95"/>
      <c r="H2011" s="95"/>
      <c r="I2011" s="94"/>
    </row>
    <row r="2012" spans="1:9" x14ac:dyDescent="0.25">
      <c r="A2012" s="93"/>
      <c r="B2012" s="94"/>
      <c r="C2012" s="94"/>
      <c r="D2012" s="94"/>
      <c r="E2012" s="94"/>
      <c r="F2012" s="95"/>
      <c r="H2012" s="95"/>
      <c r="I2012" s="94"/>
    </row>
    <row r="2013" spans="1:9" x14ac:dyDescent="0.25">
      <c r="A2013" s="93"/>
      <c r="B2013" s="94"/>
      <c r="C2013" s="94"/>
      <c r="D2013" s="94"/>
      <c r="E2013" s="94"/>
      <c r="F2013" s="95"/>
      <c r="H2013" s="95"/>
      <c r="I2013" s="94"/>
    </row>
    <row r="2014" spans="1:9" x14ac:dyDescent="0.25">
      <c r="A2014" s="93"/>
      <c r="B2014" s="94"/>
      <c r="C2014" s="94"/>
      <c r="D2014" s="94"/>
      <c r="E2014" s="94"/>
      <c r="F2014" s="95"/>
      <c r="H2014" s="95"/>
      <c r="I2014" s="94"/>
    </row>
    <row r="2015" spans="1:9" x14ac:dyDescent="0.25">
      <c r="A2015" s="93"/>
      <c r="B2015" s="94"/>
      <c r="C2015" s="94"/>
      <c r="D2015" s="94"/>
      <c r="E2015" s="94"/>
      <c r="F2015" s="95"/>
      <c r="H2015" s="95"/>
      <c r="I2015" s="94"/>
    </row>
    <row r="2016" spans="1:9" x14ac:dyDescent="0.25">
      <c r="A2016" s="93"/>
      <c r="B2016" s="94"/>
      <c r="C2016" s="94"/>
      <c r="D2016" s="94"/>
      <c r="E2016" s="94"/>
      <c r="F2016" s="95"/>
      <c r="H2016" s="95"/>
      <c r="I2016" s="94"/>
    </row>
    <row r="2017" spans="1:9" x14ac:dyDescent="0.25">
      <c r="A2017" s="93"/>
      <c r="B2017" s="94"/>
      <c r="C2017" s="94"/>
      <c r="D2017" s="94"/>
      <c r="E2017" s="94"/>
      <c r="F2017" s="95"/>
      <c r="H2017" s="95"/>
      <c r="I2017" s="94"/>
    </row>
    <row r="2018" spans="1:9" x14ac:dyDescent="0.25">
      <c r="A2018" s="93"/>
      <c r="B2018" s="94"/>
      <c r="C2018" s="94"/>
      <c r="D2018" s="94"/>
      <c r="E2018" s="94"/>
      <c r="F2018" s="95"/>
      <c r="H2018" s="95"/>
      <c r="I2018" s="94"/>
    </row>
    <row r="2019" spans="1:9" x14ac:dyDescent="0.25">
      <c r="A2019" s="93"/>
      <c r="B2019" s="94"/>
      <c r="C2019" s="94"/>
      <c r="D2019" s="94"/>
      <c r="E2019" s="94"/>
      <c r="F2019" s="95"/>
      <c r="H2019" s="95"/>
      <c r="I2019" s="94"/>
    </row>
    <row r="2020" spans="1:9" x14ac:dyDescent="0.25">
      <c r="A2020" s="93"/>
      <c r="B2020" s="94"/>
      <c r="C2020" s="94"/>
      <c r="D2020" s="94"/>
      <c r="E2020" s="94"/>
      <c r="F2020" s="95"/>
      <c r="H2020" s="95"/>
      <c r="I2020" s="94"/>
    </row>
    <row r="2021" spans="1:9" x14ac:dyDescent="0.25">
      <c r="A2021" s="93"/>
      <c r="B2021" s="94"/>
      <c r="C2021" s="94"/>
      <c r="D2021" s="94"/>
      <c r="E2021" s="94"/>
      <c r="F2021" s="95"/>
      <c r="H2021" s="95"/>
      <c r="I2021" s="94"/>
    </row>
    <row r="2022" spans="1:9" x14ac:dyDescent="0.25">
      <c r="A2022" s="93"/>
      <c r="B2022" s="94"/>
      <c r="C2022" s="94"/>
      <c r="D2022" s="94"/>
      <c r="E2022" s="94"/>
      <c r="F2022" s="95"/>
      <c r="H2022" s="95"/>
      <c r="I2022" s="94"/>
    </row>
    <row r="2023" spans="1:9" x14ac:dyDescent="0.25">
      <c r="A2023" s="93"/>
      <c r="B2023" s="94"/>
      <c r="C2023" s="94"/>
      <c r="D2023" s="94"/>
      <c r="E2023" s="94"/>
      <c r="F2023" s="95"/>
      <c r="H2023" s="95"/>
      <c r="I2023" s="94"/>
    </row>
    <row r="2024" spans="1:9" x14ac:dyDescent="0.25">
      <c r="A2024" s="93"/>
      <c r="B2024" s="94"/>
      <c r="C2024" s="94"/>
      <c r="D2024" s="94"/>
      <c r="E2024" s="94"/>
      <c r="F2024" s="95"/>
      <c r="H2024" s="95"/>
      <c r="I2024" s="94"/>
    </row>
    <row r="2025" spans="1:9" x14ac:dyDescent="0.25">
      <c r="A2025" s="93"/>
      <c r="B2025" s="94"/>
      <c r="C2025" s="94"/>
      <c r="D2025" s="94"/>
      <c r="E2025" s="94"/>
      <c r="F2025" s="95"/>
      <c r="H2025" s="95"/>
      <c r="I2025" s="94"/>
    </row>
    <row r="2026" spans="1:9" x14ac:dyDescent="0.25">
      <c r="A2026" s="93"/>
      <c r="B2026" s="94"/>
      <c r="C2026" s="94"/>
      <c r="D2026" s="94"/>
      <c r="E2026" s="94"/>
      <c r="F2026" s="95"/>
      <c r="H2026" s="95"/>
      <c r="I2026" s="94"/>
    </row>
    <row r="2027" spans="1:9" x14ac:dyDescent="0.25">
      <c r="A2027" s="93"/>
      <c r="B2027" s="94"/>
      <c r="C2027" s="94"/>
      <c r="D2027" s="94"/>
      <c r="E2027" s="94"/>
      <c r="F2027" s="95"/>
      <c r="H2027" s="95"/>
      <c r="I2027" s="94"/>
    </row>
    <row r="2028" spans="1:9" x14ac:dyDescent="0.25">
      <c r="A2028" s="93"/>
      <c r="B2028" s="94"/>
      <c r="C2028" s="94"/>
      <c r="D2028" s="94"/>
      <c r="E2028" s="94"/>
      <c r="F2028" s="95"/>
      <c r="H2028" s="95"/>
      <c r="I2028" s="94"/>
    </row>
    <row r="2029" spans="1:9" x14ac:dyDescent="0.25">
      <c r="A2029" s="93"/>
      <c r="B2029" s="94"/>
      <c r="C2029" s="94"/>
      <c r="D2029" s="94"/>
      <c r="E2029" s="94"/>
      <c r="F2029" s="95"/>
      <c r="H2029" s="95"/>
      <c r="I2029" s="94"/>
    </row>
    <row r="2030" spans="1:9" x14ac:dyDescent="0.25">
      <c r="A2030" s="93"/>
      <c r="B2030" s="94"/>
      <c r="C2030" s="94"/>
      <c r="D2030" s="94"/>
      <c r="E2030" s="94"/>
      <c r="F2030" s="95"/>
      <c r="H2030" s="95"/>
      <c r="I2030" s="94"/>
    </row>
    <row r="2031" spans="1:9" x14ac:dyDescent="0.25">
      <c r="A2031" s="93"/>
      <c r="B2031" s="94"/>
      <c r="C2031" s="94"/>
      <c r="D2031" s="94"/>
      <c r="E2031" s="94"/>
      <c r="F2031" s="95"/>
      <c r="H2031" s="95"/>
      <c r="I2031" s="94"/>
    </row>
    <row r="2032" spans="1:9" x14ac:dyDescent="0.25">
      <c r="A2032" s="93"/>
      <c r="B2032" s="94"/>
      <c r="C2032" s="94"/>
      <c r="D2032" s="94"/>
      <c r="E2032" s="94"/>
      <c r="F2032" s="95"/>
      <c r="H2032" s="95"/>
      <c r="I2032" s="94"/>
    </row>
    <row r="2033" spans="1:9" x14ac:dyDescent="0.25">
      <c r="A2033" s="93"/>
      <c r="B2033" s="94"/>
      <c r="C2033" s="94"/>
      <c r="D2033" s="94"/>
      <c r="E2033" s="94"/>
      <c r="F2033" s="95"/>
      <c r="H2033" s="95"/>
      <c r="I2033" s="94"/>
    </row>
    <row r="2034" spans="1:9" x14ac:dyDescent="0.25">
      <c r="A2034" s="93"/>
      <c r="B2034" s="94"/>
      <c r="C2034" s="94"/>
      <c r="D2034" s="94"/>
      <c r="E2034" s="94"/>
      <c r="F2034" s="95"/>
      <c r="H2034" s="95"/>
      <c r="I2034" s="94"/>
    </row>
    <row r="2035" spans="1:9" x14ac:dyDescent="0.25">
      <c r="A2035" s="93"/>
      <c r="B2035" s="94"/>
      <c r="C2035" s="94"/>
      <c r="D2035" s="94"/>
      <c r="E2035" s="94"/>
      <c r="F2035" s="95"/>
      <c r="H2035" s="95"/>
      <c r="I2035" s="94"/>
    </row>
    <row r="2036" spans="1:9" x14ac:dyDescent="0.25">
      <c r="A2036" s="93"/>
      <c r="B2036" s="94"/>
      <c r="C2036" s="94"/>
      <c r="D2036" s="94"/>
      <c r="E2036" s="94"/>
      <c r="F2036" s="95"/>
      <c r="H2036" s="95"/>
      <c r="I2036" s="94"/>
    </row>
    <row r="2037" spans="1:9" x14ac:dyDescent="0.25">
      <c r="A2037" s="93"/>
      <c r="B2037" s="94"/>
      <c r="C2037" s="94"/>
      <c r="D2037" s="94"/>
      <c r="E2037" s="94"/>
      <c r="F2037" s="95"/>
      <c r="H2037" s="95"/>
      <c r="I2037" s="94"/>
    </row>
    <row r="2038" spans="1:9" x14ac:dyDescent="0.25">
      <c r="A2038" s="93"/>
      <c r="B2038" s="94"/>
      <c r="C2038" s="94"/>
      <c r="D2038" s="94"/>
      <c r="E2038" s="94"/>
      <c r="F2038" s="95"/>
      <c r="H2038" s="95"/>
      <c r="I2038" s="94"/>
    </row>
    <row r="2039" spans="1:9" x14ac:dyDescent="0.25">
      <c r="A2039" s="93"/>
      <c r="B2039" s="94"/>
      <c r="C2039" s="94"/>
      <c r="D2039" s="94"/>
      <c r="E2039" s="94"/>
      <c r="F2039" s="95"/>
      <c r="H2039" s="95"/>
      <c r="I2039" s="94"/>
    </row>
    <row r="2040" spans="1:9" x14ac:dyDescent="0.25">
      <c r="A2040" s="93"/>
      <c r="B2040" s="94"/>
      <c r="C2040" s="94"/>
      <c r="D2040" s="94"/>
      <c r="E2040" s="94"/>
      <c r="F2040" s="95"/>
      <c r="H2040" s="95"/>
      <c r="I2040" s="94"/>
    </row>
    <row r="2041" spans="1:9" x14ac:dyDescent="0.25">
      <c r="A2041" s="93"/>
      <c r="B2041" s="94"/>
      <c r="C2041" s="94"/>
      <c r="D2041" s="94"/>
      <c r="E2041" s="94"/>
      <c r="F2041" s="95"/>
      <c r="H2041" s="95"/>
      <c r="I2041" s="94"/>
    </row>
    <row r="2042" spans="1:9" x14ac:dyDescent="0.25">
      <c r="A2042" s="93"/>
      <c r="B2042" s="94"/>
      <c r="C2042" s="94"/>
      <c r="D2042" s="94"/>
      <c r="E2042" s="94"/>
      <c r="F2042" s="95"/>
      <c r="H2042" s="95"/>
      <c r="I2042" s="94"/>
    </row>
    <row r="2043" spans="1:9" x14ac:dyDescent="0.25">
      <c r="A2043" s="93"/>
      <c r="B2043" s="94"/>
      <c r="C2043" s="94"/>
      <c r="D2043" s="94"/>
      <c r="E2043" s="94"/>
      <c r="F2043" s="95"/>
      <c r="H2043" s="95"/>
      <c r="I2043" s="94"/>
    </row>
    <row r="2044" spans="1:9" x14ac:dyDescent="0.25">
      <c r="A2044" s="93"/>
      <c r="B2044" s="94"/>
      <c r="C2044" s="94"/>
      <c r="D2044" s="94"/>
      <c r="E2044" s="94"/>
      <c r="F2044" s="95"/>
      <c r="H2044" s="95"/>
      <c r="I2044" s="94"/>
    </row>
    <row r="2045" spans="1:9" x14ac:dyDescent="0.25">
      <c r="A2045" s="93"/>
      <c r="B2045" s="94"/>
      <c r="C2045" s="94"/>
      <c r="D2045" s="94"/>
      <c r="E2045" s="94"/>
      <c r="F2045" s="95"/>
      <c r="H2045" s="95"/>
      <c r="I2045" s="94"/>
    </row>
    <row r="2046" spans="1:9" x14ac:dyDescent="0.25">
      <c r="A2046" s="93"/>
      <c r="B2046" s="94"/>
      <c r="C2046" s="94"/>
      <c r="D2046" s="94"/>
      <c r="E2046" s="94"/>
      <c r="F2046" s="95"/>
      <c r="H2046" s="95"/>
      <c r="I2046" s="94"/>
    </row>
    <row r="2047" spans="1:9" x14ac:dyDescent="0.25">
      <c r="A2047" s="93"/>
      <c r="B2047" s="94"/>
      <c r="C2047" s="94"/>
      <c r="D2047" s="94"/>
      <c r="E2047" s="94"/>
      <c r="F2047" s="95"/>
      <c r="H2047" s="95"/>
      <c r="I2047" s="94"/>
    </row>
    <row r="2048" spans="1:9" x14ac:dyDescent="0.25">
      <c r="A2048" s="93"/>
      <c r="B2048" s="94"/>
      <c r="C2048" s="94"/>
      <c r="D2048" s="94"/>
      <c r="E2048" s="94"/>
      <c r="F2048" s="95"/>
      <c r="H2048" s="95"/>
      <c r="I2048" s="94"/>
    </row>
    <row r="2049" spans="1:9" x14ac:dyDescent="0.25">
      <c r="A2049" s="93"/>
      <c r="B2049" s="94"/>
      <c r="C2049" s="94"/>
      <c r="D2049" s="94"/>
      <c r="E2049" s="94"/>
      <c r="F2049" s="95"/>
      <c r="H2049" s="95"/>
      <c r="I2049" s="94"/>
    </row>
    <row r="2050" spans="1:9" x14ac:dyDescent="0.25">
      <c r="A2050" s="93"/>
      <c r="B2050" s="94"/>
      <c r="C2050" s="94"/>
      <c r="D2050" s="94"/>
      <c r="E2050" s="94"/>
      <c r="F2050" s="95"/>
      <c r="H2050" s="95"/>
      <c r="I2050" s="94"/>
    </row>
    <row r="2051" spans="1:9" x14ac:dyDescent="0.25">
      <c r="A2051" s="93"/>
      <c r="B2051" s="94"/>
      <c r="C2051" s="94"/>
      <c r="D2051" s="94"/>
      <c r="E2051" s="94"/>
      <c r="F2051" s="95"/>
      <c r="H2051" s="95"/>
      <c r="I2051" s="94"/>
    </row>
    <row r="2052" spans="1:9" x14ac:dyDescent="0.25">
      <c r="A2052" s="93"/>
      <c r="B2052" s="94"/>
      <c r="C2052" s="94"/>
      <c r="D2052" s="94"/>
      <c r="E2052" s="94"/>
      <c r="F2052" s="95"/>
      <c r="H2052" s="95"/>
      <c r="I2052" s="94"/>
    </row>
    <row r="2053" spans="1:9" x14ac:dyDescent="0.25">
      <c r="A2053" s="93"/>
      <c r="B2053" s="94"/>
      <c r="C2053" s="94"/>
      <c r="D2053" s="94"/>
      <c r="E2053" s="94"/>
      <c r="F2053" s="95"/>
      <c r="H2053" s="95"/>
      <c r="I2053" s="94"/>
    </row>
    <row r="2054" spans="1:9" x14ac:dyDescent="0.25">
      <c r="A2054" s="93"/>
      <c r="B2054" s="94"/>
      <c r="C2054" s="94"/>
      <c r="D2054" s="94"/>
      <c r="E2054" s="94"/>
      <c r="F2054" s="95"/>
      <c r="H2054" s="95"/>
      <c r="I2054" s="94"/>
    </row>
    <row r="2055" spans="1:9" x14ac:dyDescent="0.25">
      <c r="A2055" s="93"/>
      <c r="B2055" s="94"/>
      <c r="C2055" s="94"/>
      <c r="D2055" s="94"/>
      <c r="E2055" s="94"/>
      <c r="F2055" s="95"/>
      <c r="H2055" s="95"/>
      <c r="I2055" s="94"/>
    </row>
    <row r="2056" spans="1:9" x14ac:dyDescent="0.25">
      <c r="A2056" s="93"/>
      <c r="B2056" s="94"/>
      <c r="C2056" s="94"/>
      <c r="D2056" s="94"/>
      <c r="E2056" s="94"/>
      <c r="F2056" s="95"/>
      <c r="H2056" s="95"/>
      <c r="I2056" s="94"/>
    </row>
    <row r="2057" spans="1:9" x14ac:dyDescent="0.25">
      <c r="A2057" s="93"/>
      <c r="B2057" s="94"/>
      <c r="C2057" s="94"/>
      <c r="D2057" s="94"/>
      <c r="E2057" s="94"/>
      <c r="F2057" s="95"/>
      <c r="H2057" s="95"/>
      <c r="I2057" s="94"/>
    </row>
    <row r="2058" spans="1:9" x14ac:dyDescent="0.25">
      <c r="A2058" s="93"/>
      <c r="B2058" s="94"/>
      <c r="C2058" s="94"/>
      <c r="D2058" s="94"/>
      <c r="E2058" s="94"/>
      <c r="F2058" s="95"/>
      <c r="H2058" s="95"/>
      <c r="I2058" s="94"/>
    </row>
    <row r="2059" spans="1:9" x14ac:dyDescent="0.25">
      <c r="A2059" s="93"/>
      <c r="B2059" s="94"/>
      <c r="C2059" s="94"/>
      <c r="D2059" s="94"/>
      <c r="E2059" s="94"/>
      <c r="F2059" s="95"/>
      <c r="H2059" s="95"/>
      <c r="I2059" s="94"/>
    </row>
    <row r="2060" spans="1:9" x14ac:dyDescent="0.25">
      <c r="A2060" s="93"/>
      <c r="B2060" s="94"/>
      <c r="C2060" s="94"/>
      <c r="D2060" s="94"/>
      <c r="E2060" s="94"/>
      <c r="F2060" s="95"/>
      <c r="H2060" s="95"/>
      <c r="I2060" s="94"/>
    </row>
    <row r="2061" spans="1:9" x14ac:dyDescent="0.25">
      <c r="A2061" s="93"/>
      <c r="B2061" s="94"/>
      <c r="C2061" s="94"/>
      <c r="D2061" s="94"/>
      <c r="E2061" s="94"/>
      <c r="F2061" s="95"/>
      <c r="H2061" s="95"/>
      <c r="I2061" s="94"/>
    </row>
    <row r="2062" spans="1:9" x14ac:dyDescent="0.25">
      <c r="A2062" s="93"/>
      <c r="B2062" s="94"/>
      <c r="C2062" s="94"/>
      <c r="D2062" s="94"/>
      <c r="E2062" s="94"/>
      <c r="F2062" s="95"/>
      <c r="H2062" s="95"/>
      <c r="I2062" s="94"/>
    </row>
    <row r="2063" spans="1:9" x14ac:dyDescent="0.25">
      <c r="A2063" s="93"/>
      <c r="B2063" s="94"/>
      <c r="C2063" s="94"/>
      <c r="D2063" s="94"/>
      <c r="E2063" s="94"/>
      <c r="F2063" s="95"/>
      <c r="H2063" s="95"/>
      <c r="I2063" s="94"/>
    </row>
    <row r="2064" spans="1:9" x14ac:dyDescent="0.25">
      <c r="A2064" s="93"/>
      <c r="B2064" s="94"/>
      <c r="C2064" s="94"/>
      <c r="D2064" s="94"/>
      <c r="E2064" s="94"/>
      <c r="F2064" s="95"/>
      <c r="H2064" s="95"/>
      <c r="I2064" s="94"/>
    </row>
    <row r="2065" spans="1:9" x14ac:dyDescent="0.25">
      <c r="A2065" s="93"/>
      <c r="B2065" s="94"/>
      <c r="C2065" s="94"/>
      <c r="D2065" s="94"/>
      <c r="E2065" s="94"/>
      <c r="F2065" s="95"/>
      <c r="H2065" s="95"/>
      <c r="I2065" s="94"/>
    </row>
    <row r="2066" spans="1:9" x14ac:dyDescent="0.25">
      <c r="A2066" s="93"/>
      <c r="B2066" s="94"/>
      <c r="C2066" s="94"/>
      <c r="D2066" s="94"/>
      <c r="E2066" s="94"/>
      <c r="F2066" s="95"/>
      <c r="H2066" s="95"/>
      <c r="I2066" s="94"/>
    </row>
    <row r="2067" spans="1:9" x14ac:dyDescent="0.25">
      <c r="A2067" s="93"/>
      <c r="B2067" s="94"/>
      <c r="C2067" s="94"/>
      <c r="D2067" s="94"/>
      <c r="E2067" s="94"/>
      <c r="F2067" s="95"/>
      <c r="H2067" s="95"/>
      <c r="I2067" s="94"/>
    </row>
    <row r="2068" spans="1:9" x14ac:dyDescent="0.25">
      <c r="A2068" s="93"/>
      <c r="B2068" s="94"/>
      <c r="C2068" s="94"/>
      <c r="D2068" s="94"/>
      <c r="E2068" s="94"/>
      <c r="F2068" s="95"/>
      <c r="H2068" s="95"/>
      <c r="I2068" s="94"/>
    </row>
    <row r="2069" spans="1:9" x14ac:dyDescent="0.25">
      <c r="A2069" s="93"/>
      <c r="B2069" s="94"/>
      <c r="C2069" s="94"/>
      <c r="D2069" s="94"/>
      <c r="E2069" s="94"/>
      <c r="F2069" s="95"/>
      <c r="H2069" s="95"/>
      <c r="I2069" s="94"/>
    </row>
    <row r="2070" spans="1:9" x14ac:dyDescent="0.25">
      <c r="A2070" s="93"/>
      <c r="B2070" s="94"/>
      <c r="C2070" s="94"/>
      <c r="D2070" s="94"/>
      <c r="E2070" s="94"/>
      <c r="F2070" s="95"/>
      <c r="H2070" s="95"/>
      <c r="I2070" s="94"/>
    </row>
    <row r="2071" spans="1:9" x14ac:dyDescent="0.25">
      <c r="A2071" s="93"/>
      <c r="B2071" s="94"/>
      <c r="C2071" s="94"/>
      <c r="D2071" s="94"/>
      <c r="E2071" s="94"/>
      <c r="F2071" s="95"/>
      <c r="H2071" s="95"/>
      <c r="I2071" s="94"/>
    </row>
    <row r="2072" spans="1:9" x14ac:dyDescent="0.25">
      <c r="A2072" s="93"/>
      <c r="B2072" s="94"/>
      <c r="C2072" s="94"/>
      <c r="D2072" s="94"/>
      <c r="E2072" s="94"/>
      <c r="F2072" s="95"/>
      <c r="H2072" s="95"/>
      <c r="I2072" s="94"/>
    </row>
    <row r="2073" spans="1:9" x14ac:dyDescent="0.25">
      <c r="A2073" s="93"/>
      <c r="B2073" s="94"/>
      <c r="C2073" s="94"/>
      <c r="D2073" s="94"/>
      <c r="E2073" s="94"/>
      <c r="F2073" s="95"/>
      <c r="H2073" s="95"/>
      <c r="I2073" s="94"/>
    </row>
    <row r="2074" spans="1:9" x14ac:dyDescent="0.25">
      <c r="A2074" s="93"/>
      <c r="B2074" s="94"/>
      <c r="C2074" s="94"/>
      <c r="D2074" s="94"/>
      <c r="E2074" s="94"/>
      <c r="F2074" s="95"/>
      <c r="H2074" s="95"/>
      <c r="I2074" s="94"/>
    </row>
    <row r="2075" spans="1:9" x14ac:dyDescent="0.25">
      <c r="A2075" s="93"/>
      <c r="B2075" s="94"/>
      <c r="C2075" s="94"/>
      <c r="D2075" s="94"/>
      <c r="E2075" s="94"/>
      <c r="F2075" s="95"/>
      <c r="H2075" s="95"/>
      <c r="I2075" s="94"/>
    </row>
    <row r="2076" spans="1:9" x14ac:dyDescent="0.25">
      <c r="A2076" s="93"/>
      <c r="B2076" s="94"/>
      <c r="C2076" s="94"/>
      <c r="D2076" s="94"/>
      <c r="E2076" s="94"/>
      <c r="F2076" s="95"/>
      <c r="H2076" s="95"/>
      <c r="I2076" s="94"/>
    </row>
    <row r="2077" spans="1:9" x14ac:dyDescent="0.25">
      <c r="A2077" s="93"/>
      <c r="B2077" s="94"/>
      <c r="C2077" s="94"/>
      <c r="D2077" s="94"/>
      <c r="E2077" s="94"/>
      <c r="F2077" s="95"/>
      <c r="H2077" s="95"/>
      <c r="I2077" s="94"/>
    </row>
    <row r="2078" spans="1:9" x14ac:dyDescent="0.25">
      <c r="A2078" s="93"/>
      <c r="B2078" s="94"/>
      <c r="C2078" s="94"/>
      <c r="D2078" s="94"/>
      <c r="E2078" s="94"/>
      <c r="F2078" s="95"/>
      <c r="H2078" s="95"/>
      <c r="I2078" s="94"/>
    </row>
    <row r="2079" spans="1:9" x14ac:dyDescent="0.25">
      <c r="A2079" s="93"/>
      <c r="B2079" s="94"/>
      <c r="C2079" s="94"/>
      <c r="D2079" s="94"/>
      <c r="E2079" s="94"/>
      <c r="F2079" s="95"/>
      <c r="H2079" s="95"/>
      <c r="I2079" s="94"/>
    </row>
    <row r="2080" spans="1:9" x14ac:dyDescent="0.25">
      <c r="A2080" s="93"/>
      <c r="B2080" s="94"/>
      <c r="C2080" s="94"/>
      <c r="D2080" s="94"/>
      <c r="E2080" s="94"/>
      <c r="F2080" s="95"/>
      <c r="H2080" s="95"/>
      <c r="I2080" s="94"/>
    </row>
    <row r="2081" spans="1:9" x14ac:dyDescent="0.25">
      <c r="A2081" s="93"/>
      <c r="B2081" s="94"/>
      <c r="C2081" s="94"/>
      <c r="D2081" s="94"/>
      <c r="E2081" s="94"/>
      <c r="F2081" s="95"/>
      <c r="H2081" s="95"/>
      <c r="I2081" s="94"/>
    </row>
    <row r="2082" spans="1:9" x14ac:dyDescent="0.25">
      <c r="A2082" s="93"/>
      <c r="B2082" s="94"/>
      <c r="C2082" s="94"/>
      <c r="D2082" s="94"/>
      <c r="E2082" s="94"/>
      <c r="F2082" s="95"/>
      <c r="H2082" s="95"/>
      <c r="I2082" s="94"/>
    </row>
    <row r="2083" spans="1:9" x14ac:dyDescent="0.25">
      <c r="A2083" s="93"/>
      <c r="B2083" s="94"/>
      <c r="C2083" s="94"/>
      <c r="D2083" s="94"/>
      <c r="E2083" s="94"/>
      <c r="F2083" s="95"/>
      <c r="H2083" s="95"/>
      <c r="I2083" s="94"/>
    </row>
    <row r="2084" spans="1:9" x14ac:dyDescent="0.25">
      <c r="A2084" s="93"/>
      <c r="B2084" s="94"/>
      <c r="C2084" s="94"/>
      <c r="D2084" s="94"/>
      <c r="E2084" s="94"/>
      <c r="F2084" s="95"/>
      <c r="H2084" s="95"/>
      <c r="I2084" s="94"/>
    </row>
    <row r="2085" spans="1:9" x14ac:dyDescent="0.25">
      <c r="A2085" s="93"/>
      <c r="B2085" s="94"/>
      <c r="C2085" s="94"/>
      <c r="D2085" s="94"/>
      <c r="E2085" s="94"/>
      <c r="F2085" s="95"/>
      <c r="H2085" s="95"/>
      <c r="I2085" s="94"/>
    </row>
    <row r="2086" spans="1:9" x14ac:dyDescent="0.25">
      <c r="A2086" s="93"/>
      <c r="B2086" s="94"/>
      <c r="C2086" s="94"/>
      <c r="D2086" s="94"/>
      <c r="E2086" s="94"/>
      <c r="F2086" s="95"/>
      <c r="H2086" s="95"/>
      <c r="I2086" s="94"/>
    </row>
    <row r="2087" spans="1:9" x14ac:dyDescent="0.25">
      <c r="A2087" s="93"/>
      <c r="B2087" s="94"/>
      <c r="C2087" s="94"/>
      <c r="D2087" s="94"/>
      <c r="E2087" s="94"/>
      <c r="F2087" s="95"/>
      <c r="H2087" s="95"/>
      <c r="I2087" s="94"/>
    </row>
    <row r="2088" spans="1:9" x14ac:dyDescent="0.25">
      <c r="A2088" s="93"/>
      <c r="B2088" s="94"/>
      <c r="C2088" s="94"/>
      <c r="D2088" s="94"/>
      <c r="E2088" s="94"/>
      <c r="F2088" s="95"/>
      <c r="H2088" s="95"/>
      <c r="I2088" s="94"/>
    </row>
    <row r="2089" spans="1:9" x14ac:dyDescent="0.25">
      <c r="A2089" s="93"/>
      <c r="B2089" s="94"/>
      <c r="C2089" s="94"/>
      <c r="D2089" s="94"/>
      <c r="E2089" s="94"/>
      <c r="F2089" s="95"/>
      <c r="H2089" s="95"/>
      <c r="I2089" s="94"/>
    </row>
    <row r="2090" spans="1:9" x14ac:dyDescent="0.25">
      <c r="A2090" s="93"/>
      <c r="B2090" s="94"/>
      <c r="C2090" s="94"/>
      <c r="D2090" s="94"/>
      <c r="E2090" s="94"/>
      <c r="F2090" s="95"/>
      <c r="H2090" s="95"/>
      <c r="I2090" s="94"/>
    </row>
    <row r="2091" spans="1:9" x14ac:dyDescent="0.25">
      <c r="A2091" s="93"/>
      <c r="B2091" s="94"/>
      <c r="C2091" s="94"/>
      <c r="D2091" s="94"/>
      <c r="E2091" s="94"/>
      <c r="F2091" s="95"/>
      <c r="H2091" s="95"/>
      <c r="I2091" s="94"/>
    </row>
    <row r="2092" spans="1:9" x14ac:dyDescent="0.25">
      <c r="A2092" s="93"/>
      <c r="B2092" s="94"/>
      <c r="C2092" s="94"/>
      <c r="D2092" s="94"/>
      <c r="E2092" s="94"/>
      <c r="F2092" s="95"/>
      <c r="H2092" s="95"/>
      <c r="I2092" s="94"/>
    </row>
    <row r="2093" spans="1:9" x14ac:dyDescent="0.25">
      <c r="A2093" s="93"/>
      <c r="B2093" s="94"/>
      <c r="C2093" s="94"/>
      <c r="D2093" s="94"/>
      <c r="E2093" s="94"/>
      <c r="F2093" s="95"/>
      <c r="H2093" s="95"/>
      <c r="I2093" s="94"/>
    </row>
    <row r="2094" spans="1:9" x14ac:dyDescent="0.25">
      <c r="A2094" s="93"/>
      <c r="B2094" s="94"/>
      <c r="C2094" s="94"/>
      <c r="D2094" s="94"/>
      <c r="E2094" s="94"/>
      <c r="F2094" s="95"/>
      <c r="H2094" s="95"/>
      <c r="I2094" s="94"/>
    </row>
    <row r="2095" spans="1:9" x14ac:dyDescent="0.25">
      <c r="A2095" s="93"/>
      <c r="B2095" s="94"/>
      <c r="C2095" s="94"/>
      <c r="D2095" s="94"/>
      <c r="E2095" s="94"/>
      <c r="F2095" s="95"/>
      <c r="H2095" s="95"/>
      <c r="I2095" s="94"/>
    </row>
    <row r="2096" spans="1:9" x14ac:dyDescent="0.25">
      <c r="A2096" s="93"/>
      <c r="B2096" s="94"/>
      <c r="C2096" s="94"/>
      <c r="D2096" s="94"/>
      <c r="E2096" s="94"/>
      <c r="F2096" s="95"/>
      <c r="H2096" s="95"/>
      <c r="I2096" s="94"/>
    </row>
    <row r="2097" spans="1:9" x14ac:dyDescent="0.25">
      <c r="A2097" s="93"/>
      <c r="B2097" s="94"/>
      <c r="C2097" s="94"/>
      <c r="D2097" s="94"/>
      <c r="E2097" s="94"/>
      <c r="F2097" s="95"/>
      <c r="H2097" s="95"/>
      <c r="I2097" s="94"/>
    </row>
    <row r="2098" spans="1:9" x14ac:dyDescent="0.25">
      <c r="A2098" s="93"/>
      <c r="B2098" s="94"/>
      <c r="C2098" s="94"/>
      <c r="D2098" s="94"/>
      <c r="E2098" s="94"/>
      <c r="F2098" s="95"/>
      <c r="H2098" s="95"/>
      <c r="I2098" s="94"/>
    </row>
    <row r="2099" spans="1:9" x14ac:dyDescent="0.25">
      <c r="A2099" s="93"/>
      <c r="B2099" s="94"/>
      <c r="C2099" s="94"/>
      <c r="D2099" s="94"/>
      <c r="E2099" s="94"/>
      <c r="F2099" s="95"/>
      <c r="H2099" s="95"/>
      <c r="I2099" s="94"/>
    </row>
    <row r="2100" spans="1:9" x14ac:dyDescent="0.25">
      <c r="A2100" s="93"/>
      <c r="B2100" s="94"/>
      <c r="C2100" s="94"/>
      <c r="D2100" s="94"/>
      <c r="E2100" s="94"/>
      <c r="F2100" s="95"/>
      <c r="H2100" s="95"/>
      <c r="I2100" s="94"/>
    </row>
    <row r="2101" spans="1:9" x14ac:dyDescent="0.25">
      <c r="A2101" s="93"/>
      <c r="B2101" s="94"/>
      <c r="C2101" s="94"/>
      <c r="D2101" s="94"/>
      <c r="E2101" s="94"/>
      <c r="F2101" s="95"/>
      <c r="H2101" s="95"/>
      <c r="I2101" s="94"/>
    </row>
    <row r="2102" spans="1:9" x14ac:dyDescent="0.25">
      <c r="A2102" s="93"/>
      <c r="B2102" s="94"/>
      <c r="C2102" s="94"/>
      <c r="D2102" s="94"/>
      <c r="E2102" s="94"/>
      <c r="F2102" s="95"/>
      <c r="H2102" s="95"/>
      <c r="I2102" s="94"/>
    </row>
    <row r="2103" spans="1:9" x14ac:dyDescent="0.25">
      <c r="A2103" s="93"/>
      <c r="B2103" s="94"/>
      <c r="C2103" s="94"/>
      <c r="D2103" s="94"/>
      <c r="E2103" s="94"/>
      <c r="F2103" s="95"/>
      <c r="H2103" s="95"/>
      <c r="I2103" s="94"/>
    </row>
    <row r="2104" spans="1:9" x14ac:dyDescent="0.25">
      <c r="A2104" s="93"/>
      <c r="B2104" s="94"/>
      <c r="C2104" s="94"/>
      <c r="D2104" s="94"/>
      <c r="E2104" s="94"/>
      <c r="F2104" s="95"/>
      <c r="H2104" s="95"/>
      <c r="I2104" s="94"/>
    </row>
    <row r="2105" spans="1:9" x14ac:dyDescent="0.25">
      <c r="A2105" s="93"/>
      <c r="B2105" s="94"/>
      <c r="C2105" s="94"/>
      <c r="D2105" s="94"/>
      <c r="E2105" s="94"/>
      <c r="F2105" s="95"/>
      <c r="H2105" s="95"/>
      <c r="I2105" s="94"/>
    </row>
    <row r="2106" spans="1:9" x14ac:dyDescent="0.25">
      <c r="A2106" s="93"/>
      <c r="B2106" s="94"/>
      <c r="C2106" s="94"/>
      <c r="D2106" s="94"/>
      <c r="E2106" s="94"/>
      <c r="F2106" s="95"/>
      <c r="H2106" s="95"/>
      <c r="I2106" s="94"/>
    </row>
    <row r="2107" spans="1:9" x14ac:dyDescent="0.25">
      <c r="A2107" s="93"/>
      <c r="B2107" s="94"/>
      <c r="C2107" s="94"/>
      <c r="D2107" s="94"/>
      <c r="E2107" s="94"/>
      <c r="F2107" s="95"/>
      <c r="H2107" s="95"/>
      <c r="I2107" s="94"/>
    </row>
    <row r="2108" spans="1:9" x14ac:dyDescent="0.25">
      <c r="A2108" s="93"/>
      <c r="B2108" s="94"/>
      <c r="C2108" s="94"/>
      <c r="D2108" s="94"/>
      <c r="E2108" s="94"/>
      <c r="F2108" s="95"/>
      <c r="H2108" s="95"/>
      <c r="I2108" s="94"/>
    </row>
    <row r="2109" spans="1:9" x14ac:dyDescent="0.25">
      <c r="A2109" s="93"/>
      <c r="B2109" s="94"/>
      <c r="C2109" s="94"/>
      <c r="D2109" s="94"/>
      <c r="E2109" s="94"/>
      <c r="F2109" s="95"/>
      <c r="H2109" s="95"/>
      <c r="I2109" s="94"/>
    </row>
    <row r="2110" spans="1:9" x14ac:dyDescent="0.25">
      <c r="A2110" s="93"/>
      <c r="B2110" s="94"/>
      <c r="C2110" s="94"/>
      <c r="D2110" s="94"/>
      <c r="E2110" s="94"/>
      <c r="F2110" s="95"/>
      <c r="H2110" s="95"/>
      <c r="I2110" s="94"/>
    </row>
    <row r="2111" spans="1:9" x14ac:dyDescent="0.25">
      <c r="A2111" s="93"/>
      <c r="B2111" s="94"/>
      <c r="C2111" s="94"/>
      <c r="D2111" s="94"/>
      <c r="E2111" s="94"/>
      <c r="F2111" s="95"/>
      <c r="H2111" s="95"/>
      <c r="I2111" s="94"/>
    </row>
    <row r="2112" spans="1:9" x14ac:dyDescent="0.25">
      <c r="A2112" s="93"/>
      <c r="B2112" s="94"/>
      <c r="C2112" s="94"/>
      <c r="D2112" s="94"/>
      <c r="E2112" s="94"/>
      <c r="F2112" s="95"/>
      <c r="H2112" s="95"/>
      <c r="I2112" s="94"/>
    </row>
    <row r="2113" spans="1:9" x14ac:dyDescent="0.25">
      <c r="A2113" s="93"/>
      <c r="B2113" s="94"/>
      <c r="C2113" s="94"/>
      <c r="D2113" s="94"/>
      <c r="E2113" s="94"/>
      <c r="F2113" s="95"/>
      <c r="H2113" s="95"/>
      <c r="I2113" s="94"/>
    </row>
    <row r="2114" spans="1:9" x14ac:dyDescent="0.25">
      <c r="A2114" s="93"/>
      <c r="B2114" s="94"/>
      <c r="C2114" s="94"/>
      <c r="D2114" s="94"/>
      <c r="E2114" s="94"/>
      <c r="F2114" s="95"/>
      <c r="H2114" s="95"/>
      <c r="I2114" s="94"/>
    </row>
    <row r="2115" spans="1:9" x14ac:dyDescent="0.25">
      <c r="A2115" s="93"/>
      <c r="B2115" s="94"/>
      <c r="C2115" s="94"/>
      <c r="D2115" s="94"/>
      <c r="E2115" s="94"/>
      <c r="F2115" s="95"/>
      <c r="H2115" s="95"/>
      <c r="I2115" s="94"/>
    </row>
    <row r="2116" spans="1:9" x14ac:dyDescent="0.25">
      <c r="A2116" s="93"/>
      <c r="B2116" s="94"/>
      <c r="C2116" s="94"/>
      <c r="D2116" s="94"/>
      <c r="E2116" s="94"/>
      <c r="F2116" s="95"/>
      <c r="H2116" s="95"/>
      <c r="I2116" s="94"/>
    </row>
    <row r="2117" spans="1:9" x14ac:dyDescent="0.25">
      <c r="A2117" s="93"/>
      <c r="B2117" s="94"/>
      <c r="C2117" s="94"/>
      <c r="D2117" s="94"/>
      <c r="E2117" s="94"/>
      <c r="F2117" s="95"/>
      <c r="H2117" s="95"/>
      <c r="I2117" s="94"/>
    </row>
    <row r="2118" spans="1:9" x14ac:dyDescent="0.25">
      <c r="A2118" s="93"/>
      <c r="B2118" s="94"/>
      <c r="C2118" s="94"/>
      <c r="D2118" s="94"/>
      <c r="E2118" s="94"/>
      <c r="F2118" s="95"/>
      <c r="H2118" s="95"/>
      <c r="I2118" s="94"/>
    </row>
    <row r="2119" spans="1:9" x14ac:dyDescent="0.25">
      <c r="A2119" s="93"/>
      <c r="B2119" s="94"/>
      <c r="C2119" s="94"/>
      <c r="D2119" s="94"/>
      <c r="E2119" s="94"/>
      <c r="F2119" s="95"/>
      <c r="H2119" s="95"/>
      <c r="I2119" s="94"/>
    </row>
    <row r="2120" spans="1:9" x14ac:dyDescent="0.25">
      <c r="A2120" s="93"/>
      <c r="B2120" s="94"/>
      <c r="C2120" s="94"/>
      <c r="D2120" s="94"/>
      <c r="E2120" s="94"/>
      <c r="F2120" s="95"/>
      <c r="H2120" s="95"/>
      <c r="I2120" s="94"/>
    </row>
    <row r="2121" spans="1:9" x14ac:dyDescent="0.25">
      <c r="A2121" s="93"/>
      <c r="B2121" s="94"/>
      <c r="C2121" s="94"/>
      <c r="D2121" s="94"/>
      <c r="E2121" s="94"/>
      <c r="F2121" s="95"/>
      <c r="H2121" s="95"/>
      <c r="I2121" s="94"/>
    </row>
    <row r="2122" spans="1:9" x14ac:dyDescent="0.25">
      <c r="A2122" s="93"/>
      <c r="B2122" s="94"/>
      <c r="C2122" s="94"/>
      <c r="D2122" s="94"/>
      <c r="E2122" s="94"/>
      <c r="F2122" s="95"/>
      <c r="H2122" s="95"/>
      <c r="I2122" s="94"/>
    </row>
    <row r="2123" spans="1:9" x14ac:dyDescent="0.25">
      <c r="A2123" s="93"/>
      <c r="B2123" s="94"/>
      <c r="C2123" s="94"/>
      <c r="D2123" s="94"/>
      <c r="E2123" s="94"/>
      <c r="F2123" s="95"/>
      <c r="H2123" s="95"/>
      <c r="I2123" s="94"/>
    </row>
    <row r="2124" spans="1:9" x14ac:dyDescent="0.25">
      <c r="A2124" s="93"/>
      <c r="B2124" s="94"/>
      <c r="C2124" s="94"/>
      <c r="D2124" s="94"/>
      <c r="E2124" s="94"/>
      <c r="F2124" s="95"/>
      <c r="H2124" s="95"/>
      <c r="I2124" s="94"/>
    </row>
    <row r="2125" spans="1:9" x14ac:dyDescent="0.25">
      <c r="A2125" s="93"/>
      <c r="B2125" s="94"/>
      <c r="C2125" s="94"/>
      <c r="D2125" s="94"/>
      <c r="E2125" s="94"/>
      <c r="F2125" s="95"/>
      <c r="H2125" s="95"/>
      <c r="I2125" s="94"/>
    </row>
    <row r="2126" spans="1:9" x14ac:dyDescent="0.25">
      <c r="A2126" s="93"/>
      <c r="B2126" s="94"/>
      <c r="C2126" s="94"/>
      <c r="D2126" s="94"/>
      <c r="E2126" s="94"/>
      <c r="F2126" s="95"/>
      <c r="H2126" s="95"/>
      <c r="I2126" s="94"/>
    </row>
    <row r="2127" spans="1:9" x14ac:dyDescent="0.25">
      <c r="A2127" s="93"/>
      <c r="B2127" s="94"/>
      <c r="C2127" s="94"/>
      <c r="D2127" s="94"/>
      <c r="E2127" s="94"/>
      <c r="F2127" s="95"/>
      <c r="H2127" s="95"/>
      <c r="I2127" s="94"/>
    </row>
    <row r="2128" spans="1:9" x14ac:dyDescent="0.25">
      <c r="A2128" s="93"/>
      <c r="B2128" s="94"/>
      <c r="C2128" s="94"/>
      <c r="D2128" s="94"/>
      <c r="E2128" s="94"/>
      <c r="F2128" s="95"/>
      <c r="H2128" s="95"/>
      <c r="I2128" s="94"/>
    </row>
    <row r="2129" spans="1:9" x14ac:dyDescent="0.25">
      <c r="A2129" s="93"/>
      <c r="B2129" s="94"/>
      <c r="C2129" s="94"/>
      <c r="D2129" s="94"/>
      <c r="E2129" s="94"/>
      <c r="F2129" s="95"/>
      <c r="H2129" s="95"/>
      <c r="I2129" s="94"/>
    </row>
    <row r="2130" spans="1:9" x14ac:dyDescent="0.25">
      <c r="A2130" s="93"/>
      <c r="B2130" s="94"/>
      <c r="C2130" s="94"/>
      <c r="D2130" s="94"/>
      <c r="E2130" s="94"/>
      <c r="F2130" s="95"/>
      <c r="H2130" s="95"/>
      <c r="I2130" s="94"/>
    </row>
    <row r="2131" spans="1:9" x14ac:dyDescent="0.25">
      <c r="A2131" s="93"/>
      <c r="B2131" s="94"/>
      <c r="C2131" s="94"/>
      <c r="D2131" s="94"/>
      <c r="E2131" s="94"/>
      <c r="F2131" s="95"/>
      <c r="H2131" s="95"/>
      <c r="I2131" s="94"/>
    </row>
    <row r="2132" spans="1:9" x14ac:dyDescent="0.25">
      <c r="A2132" s="93"/>
      <c r="B2132" s="94"/>
      <c r="C2132" s="94"/>
      <c r="D2132" s="94"/>
      <c r="E2132" s="94"/>
      <c r="F2132" s="95"/>
      <c r="H2132" s="95"/>
      <c r="I2132" s="94"/>
    </row>
    <row r="2133" spans="1:9" x14ac:dyDescent="0.25">
      <c r="A2133" s="93"/>
      <c r="B2133" s="94"/>
      <c r="C2133" s="94"/>
      <c r="D2133" s="94"/>
      <c r="E2133" s="94"/>
      <c r="F2133" s="95"/>
      <c r="H2133" s="95"/>
      <c r="I2133" s="94"/>
    </row>
    <row r="2134" spans="1:9" x14ac:dyDescent="0.25">
      <c r="A2134" s="93"/>
      <c r="B2134" s="94"/>
      <c r="C2134" s="94"/>
      <c r="D2134" s="94"/>
      <c r="E2134" s="94"/>
      <c r="F2134" s="95"/>
      <c r="H2134" s="95"/>
      <c r="I2134" s="94"/>
    </row>
    <row r="2135" spans="1:9" x14ac:dyDescent="0.25">
      <c r="A2135" s="93"/>
      <c r="B2135" s="94"/>
      <c r="C2135" s="94"/>
      <c r="D2135" s="94"/>
      <c r="E2135" s="94"/>
      <c r="F2135" s="95"/>
      <c r="H2135" s="95"/>
      <c r="I2135" s="94"/>
    </row>
    <row r="2136" spans="1:9" x14ac:dyDescent="0.25">
      <c r="A2136" s="93"/>
      <c r="B2136" s="94"/>
      <c r="C2136" s="94"/>
      <c r="D2136" s="94"/>
      <c r="E2136" s="94"/>
      <c r="F2136" s="95"/>
      <c r="H2136" s="95"/>
      <c r="I2136" s="94"/>
    </row>
    <row r="2137" spans="1:9" x14ac:dyDescent="0.25">
      <c r="A2137" s="93"/>
      <c r="B2137" s="94"/>
      <c r="C2137" s="94"/>
      <c r="D2137" s="94"/>
      <c r="E2137" s="94"/>
      <c r="F2137" s="95"/>
      <c r="H2137" s="95"/>
      <c r="I2137" s="94"/>
    </row>
    <row r="2138" spans="1:9" x14ac:dyDescent="0.25">
      <c r="A2138" s="93"/>
      <c r="B2138" s="94"/>
      <c r="C2138" s="94"/>
      <c r="D2138" s="94"/>
      <c r="E2138" s="94"/>
      <c r="F2138" s="95"/>
      <c r="H2138" s="95"/>
      <c r="I2138" s="94"/>
    </row>
    <row r="2139" spans="1:9" x14ac:dyDescent="0.25">
      <c r="A2139" s="93"/>
      <c r="B2139" s="94"/>
      <c r="C2139" s="94"/>
      <c r="D2139" s="94"/>
      <c r="E2139" s="94"/>
      <c r="F2139" s="95"/>
      <c r="H2139" s="95"/>
      <c r="I2139" s="94"/>
    </row>
    <row r="2140" spans="1:9" x14ac:dyDescent="0.25">
      <c r="A2140" s="93"/>
      <c r="B2140" s="94"/>
      <c r="C2140" s="94"/>
      <c r="D2140" s="94"/>
      <c r="E2140" s="94"/>
      <c r="F2140" s="95"/>
      <c r="H2140" s="95"/>
      <c r="I2140" s="94"/>
    </row>
    <row r="2141" spans="1:9" x14ac:dyDescent="0.25">
      <c r="A2141" s="93"/>
      <c r="B2141" s="94"/>
      <c r="C2141" s="94"/>
      <c r="D2141" s="94"/>
      <c r="E2141" s="94"/>
      <c r="F2141" s="95"/>
      <c r="H2141" s="95"/>
      <c r="I2141" s="94"/>
    </row>
    <row r="2142" spans="1:9" x14ac:dyDescent="0.25">
      <c r="A2142" s="93"/>
      <c r="B2142" s="94"/>
      <c r="C2142" s="94"/>
      <c r="D2142" s="94"/>
      <c r="E2142" s="94"/>
      <c r="F2142" s="95"/>
      <c r="H2142" s="95"/>
      <c r="I2142" s="94"/>
    </row>
    <row r="2143" spans="1:9" x14ac:dyDescent="0.25">
      <c r="A2143" s="93"/>
      <c r="B2143" s="94"/>
      <c r="C2143" s="94"/>
      <c r="D2143" s="94"/>
      <c r="E2143" s="94"/>
      <c r="F2143" s="95"/>
      <c r="H2143" s="95"/>
      <c r="I2143" s="94"/>
    </row>
    <row r="2144" spans="1:9" x14ac:dyDescent="0.25">
      <c r="A2144" s="93"/>
      <c r="B2144" s="94"/>
      <c r="C2144" s="94"/>
      <c r="D2144" s="94"/>
      <c r="E2144" s="94"/>
      <c r="F2144" s="95"/>
      <c r="H2144" s="95"/>
      <c r="I2144" s="94"/>
    </row>
    <row r="2145" spans="1:9" x14ac:dyDescent="0.25">
      <c r="A2145" s="93"/>
      <c r="B2145" s="94"/>
      <c r="C2145" s="94"/>
      <c r="D2145" s="94"/>
      <c r="E2145" s="94"/>
      <c r="F2145" s="95"/>
      <c r="H2145" s="95"/>
      <c r="I2145" s="94"/>
    </row>
    <row r="2146" spans="1:9" x14ac:dyDescent="0.25">
      <c r="A2146" s="93"/>
      <c r="B2146" s="94"/>
      <c r="C2146" s="94"/>
      <c r="D2146" s="94"/>
      <c r="E2146" s="94"/>
      <c r="F2146" s="95"/>
      <c r="H2146" s="95"/>
      <c r="I2146" s="94"/>
    </row>
    <row r="2147" spans="1:9" x14ac:dyDescent="0.25">
      <c r="A2147" s="93"/>
      <c r="B2147" s="94"/>
      <c r="C2147" s="94"/>
      <c r="D2147" s="94"/>
      <c r="E2147" s="94"/>
      <c r="F2147" s="95"/>
      <c r="H2147" s="95"/>
      <c r="I2147" s="94"/>
    </row>
    <row r="2148" spans="1:9" x14ac:dyDescent="0.25">
      <c r="A2148" s="93"/>
      <c r="B2148" s="94"/>
      <c r="C2148" s="94"/>
      <c r="D2148" s="94"/>
      <c r="E2148" s="94"/>
      <c r="F2148" s="95"/>
      <c r="H2148" s="95"/>
      <c r="I2148" s="94"/>
    </row>
    <row r="2149" spans="1:9" x14ac:dyDescent="0.25">
      <c r="A2149" s="93"/>
      <c r="B2149" s="94"/>
      <c r="C2149" s="94"/>
      <c r="D2149" s="94"/>
      <c r="E2149" s="94"/>
      <c r="F2149" s="95"/>
      <c r="H2149" s="95"/>
      <c r="I2149" s="94"/>
    </row>
    <row r="2150" spans="1:9" x14ac:dyDescent="0.25">
      <c r="A2150" s="93"/>
      <c r="B2150" s="94"/>
      <c r="C2150" s="94"/>
      <c r="D2150" s="94"/>
      <c r="E2150" s="94"/>
      <c r="F2150" s="95"/>
      <c r="H2150" s="95"/>
      <c r="I2150" s="94"/>
    </row>
    <row r="2151" spans="1:9" x14ac:dyDescent="0.25">
      <c r="A2151" s="93"/>
      <c r="B2151" s="94"/>
      <c r="C2151" s="94"/>
      <c r="D2151" s="94"/>
      <c r="E2151" s="94"/>
      <c r="F2151" s="95"/>
      <c r="H2151" s="95"/>
      <c r="I2151" s="94"/>
    </row>
    <row r="2152" spans="1:9" x14ac:dyDescent="0.25">
      <c r="A2152" s="93"/>
      <c r="B2152" s="94"/>
      <c r="C2152" s="94"/>
      <c r="D2152" s="94"/>
      <c r="E2152" s="94"/>
      <c r="F2152" s="95"/>
      <c r="H2152" s="95"/>
      <c r="I2152" s="94"/>
    </row>
    <row r="2153" spans="1:9" x14ac:dyDescent="0.25">
      <c r="A2153" s="93"/>
      <c r="B2153" s="94"/>
      <c r="C2153" s="94"/>
      <c r="D2153" s="94"/>
      <c r="E2153" s="94"/>
      <c r="F2153" s="95"/>
      <c r="H2153" s="95"/>
      <c r="I2153" s="94"/>
    </row>
    <row r="2154" spans="1:9" x14ac:dyDescent="0.25">
      <c r="A2154" s="93"/>
      <c r="B2154" s="94"/>
      <c r="C2154" s="94"/>
      <c r="D2154" s="94"/>
      <c r="E2154" s="94"/>
      <c r="F2154" s="95"/>
      <c r="H2154" s="95"/>
      <c r="I2154" s="94"/>
    </row>
    <row r="2155" spans="1:9" x14ac:dyDescent="0.25">
      <c r="A2155" s="93"/>
      <c r="B2155" s="94"/>
      <c r="C2155" s="94"/>
      <c r="D2155" s="94"/>
      <c r="E2155" s="94"/>
      <c r="F2155" s="95"/>
      <c r="H2155" s="95"/>
      <c r="I2155" s="94"/>
    </row>
    <row r="2156" spans="1:9" x14ac:dyDescent="0.25">
      <c r="A2156" s="93"/>
      <c r="B2156" s="94"/>
      <c r="C2156" s="94"/>
      <c r="D2156" s="94"/>
      <c r="E2156" s="94"/>
      <c r="F2156" s="95"/>
      <c r="H2156" s="95"/>
      <c r="I2156" s="94"/>
    </row>
    <row r="2157" spans="1:9" x14ac:dyDescent="0.25">
      <c r="A2157" s="93"/>
      <c r="B2157" s="94"/>
      <c r="C2157" s="94"/>
      <c r="D2157" s="94"/>
      <c r="E2157" s="94"/>
      <c r="F2157" s="95"/>
      <c r="H2157" s="95"/>
      <c r="I2157" s="94"/>
    </row>
    <row r="2158" spans="1:9" x14ac:dyDescent="0.25">
      <c r="A2158" s="93"/>
      <c r="B2158" s="94"/>
      <c r="C2158" s="94"/>
      <c r="D2158" s="94"/>
      <c r="E2158" s="94"/>
      <c r="F2158" s="95"/>
      <c r="H2158" s="95"/>
      <c r="I2158" s="94"/>
    </row>
    <row r="2159" spans="1:9" x14ac:dyDescent="0.25">
      <c r="A2159" s="93"/>
      <c r="B2159" s="94"/>
      <c r="C2159" s="94"/>
      <c r="D2159" s="94"/>
      <c r="E2159" s="94"/>
      <c r="F2159" s="95"/>
      <c r="H2159" s="95"/>
      <c r="I2159" s="94"/>
    </row>
    <row r="2160" spans="1:9" x14ac:dyDescent="0.25">
      <c r="A2160" s="93"/>
      <c r="B2160" s="94"/>
      <c r="C2160" s="94"/>
      <c r="D2160" s="94"/>
      <c r="E2160" s="94"/>
      <c r="F2160" s="95"/>
      <c r="H2160" s="95"/>
      <c r="I2160" s="94"/>
    </row>
    <row r="2161" spans="1:9" x14ac:dyDescent="0.25">
      <c r="A2161" s="93"/>
      <c r="B2161" s="94"/>
      <c r="C2161" s="94"/>
      <c r="D2161" s="94"/>
      <c r="E2161" s="94"/>
      <c r="F2161" s="95"/>
      <c r="H2161" s="95"/>
      <c r="I2161" s="94"/>
    </row>
    <row r="2162" spans="1:9" x14ac:dyDescent="0.25">
      <c r="A2162" s="93"/>
      <c r="B2162" s="94"/>
      <c r="C2162" s="94"/>
      <c r="D2162" s="94"/>
      <c r="E2162" s="94"/>
      <c r="F2162" s="95"/>
      <c r="H2162" s="95"/>
      <c r="I2162" s="94"/>
    </row>
    <row r="2163" spans="1:9" x14ac:dyDescent="0.25">
      <c r="A2163" s="93"/>
      <c r="B2163" s="94"/>
      <c r="C2163" s="94"/>
      <c r="D2163" s="94"/>
      <c r="E2163" s="94"/>
      <c r="F2163" s="95"/>
      <c r="H2163" s="95"/>
      <c r="I2163" s="94"/>
    </row>
    <row r="2164" spans="1:9" x14ac:dyDescent="0.25">
      <c r="A2164" s="93"/>
      <c r="B2164" s="94"/>
      <c r="C2164" s="94"/>
      <c r="D2164" s="94"/>
      <c r="E2164" s="94"/>
      <c r="F2164" s="95"/>
      <c r="H2164" s="95"/>
      <c r="I2164" s="94"/>
    </row>
    <row r="2165" spans="1:9" x14ac:dyDescent="0.25">
      <c r="A2165" s="93"/>
      <c r="B2165" s="94"/>
      <c r="C2165" s="94"/>
      <c r="D2165" s="94"/>
      <c r="E2165" s="94"/>
      <c r="F2165" s="95"/>
      <c r="H2165" s="95"/>
      <c r="I2165" s="94"/>
    </row>
    <row r="2166" spans="1:9" x14ac:dyDescent="0.25">
      <c r="A2166" s="93"/>
      <c r="B2166" s="94"/>
      <c r="C2166" s="94"/>
      <c r="D2166" s="94"/>
      <c r="E2166" s="94"/>
      <c r="F2166" s="95"/>
      <c r="H2166" s="95"/>
      <c r="I2166" s="94"/>
    </row>
    <row r="2167" spans="1:9" x14ac:dyDescent="0.25">
      <c r="A2167" s="93"/>
      <c r="B2167" s="94"/>
      <c r="C2167" s="94"/>
      <c r="D2167" s="94"/>
      <c r="E2167" s="94"/>
      <c r="F2167" s="95"/>
      <c r="H2167" s="95"/>
      <c r="I2167" s="94"/>
    </row>
    <row r="2168" spans="1:9" x14ac:dyDescent="0.25">
      <c r="A2168" s="93"/>
      <c r="B2168" s="94"/>
      <c r="C2168" s="94"/>
      <c r="D2168" s="94"/>
      <c r="E2168" s="94"/>
      <c r="F2168" s="95"/>
      <c r="H2168" s="95"/>
      <c r="I2168" s="94"/>
    </row>
    <row r="2169" spans="1:9" x14ac:dyDescent="0.25">
      <c r="A2169" s="93"/>
      <c r="B2169" s="94"/>
      <c r="C2169" s="94"/>
      <c r="D2169" s="94"/>
      <c r="E2169" s="94"/>
      <c r="F2169" s="95"/>
      <c r="H2169" s="95"/>
      <c r="I2169" s="94"/>
    </row>
    <row r="2170" spans="1:9" x14ac:dyDescent="0.25">
      <c r="A2170" s="93"/>
      <c r="B2170" s="94"/>
      <c r="C2170" s="94"/>
      <c r="D2170" s="94"/>
      <c r="E2170" s="94"/>
      <c r="F2170" s="95"/>
      <c r="H2170" s="95"/>
      <c r="I2170" s="94"/>
    </row>
    <row r="2171" spans="1:9" x14ac:dyDescent="0.25">
      <c r="A2171" s="93"/>
      <c r="B2171" s="94"/>
      <c r="C2171" s="94"/>
      <c r="D2171" s="94"/>
      <c r="E2171" s="94"/>
      <c r="F2171" s="95"/>
      <c r="H2171" s="95"/>
      <c r="I2171" s="94"/>
    </row>
    <row r="2172" spans="1:9" x14ac:dyDescent="0.25">
      <c r="A2172" s="93"/>
      <c r="B2172" s="94"/>
      <c r="C2172" s="94"/>
      <c r="D2172" s="94"/>
      <c r="E2172" s="94"/>
      <c r="F2172" s="95"/>
      <c r="H2172" s="95"/>
      <c r="I2172" s="94"/>
    </row>
    <row r="2173" spans="1:9" x14ac:dyDescent="0.25">
      <c r="A2173" s="93"/>
      <c r="B2173" s="94"/>
      <c r="C2173" s="94"/>
      <c r="D2173" s="94"/>
      <c r="E2173" s="94"/>
      <c r="F2173" s="95"/>
      <c r="H2173" s="95"/>
      <c r="I2173" s="94"/>
    </row>
    <row r="2174" spans="1:9" x14ac:dyDescent="0.25">
      <c r="A2174" s="93"/>
      <c r="B2174" s="94"/>
      <c r="C2174" s="94"/>
      <c r="D2174" s="94"/>
      <c r="E2174" s="94"/>
      <c r="F2174" s="95"/>
      <c r="H2174" s="95"/>
      <c r="I2174" s="94"/>
    </row>
    <row r="2175" spans="1:9" x14ac:dyDescent="0.25">
      <c r="A2175" s="93"/>
      <c r="B2175" s="94"/>
      <c r="C2175" s="94"/>
      <c r="D2175" s="94"/>
      <c r="E2175" s="94"/>
      <c r="F2175" s="95"/>
      <c r="H2175" s="95"/>
      <c r="I2175" s="94"/>
    </row>
    <row r="2176" spans="1:9" x14ac:dyDescent="0.25">
      <c r="A2176" s="93"/>
      <c r="B2176" s="94"/>
      <c r="C2176" s="94"/>
      <c r="D2176" s="94"/>
      <c r="E2176" s="94"/>
      <c r="F2176" s="95"/>
      <c r="H2176" s="95"/>
      <c r="I2176" s="94"/>
    </row>
    <row r="2177" spans="1:9" x14ac:dyDescent="0.25">
      <c r="A2177" s="93"/>
      <c r="B2177" s="94"/>
      <c r="C2177" s="94"/>
      <c r="D2177" s="94"/>
      <c r="E2177" s="94"/>
      <c r="F2177" s="95"/>
      <c r="H2177" s="95"/>
      <c r="I2177" s="94"/>
    </row>
    <row r="2178" spans="1:9" x14ac:dyDescent="0.25">
      <c r="A2178" s="93"/>
      <c r="B2178" s="94"/>
      <c r="C2178" s="94"/>
      <c r="D2178" s="94"/>
      <c r="E2178" s="94"/>
      <c r="F2178" s="95"/>
      <c r="H2178" s="95"/>
      <c r="I2178" s="94"/>
    </row>
    <row r="2179" spans="1:9" x14ac:dyDescent="0.25">
      <c r="A2179" s="93"/>
      <c r="B2179" s="94"/>
      <c r="C2179" s="94"/>
      <c r="D2179" s="94"/>
      <c r="E2179" s="94"/>
      <c r="F2179" s="95"/>
      <c r="H2179" s="95"/>
      <c r="I2179" s="94"/>
    </row>
    <row r="2180" spans="1:9" x14ac:dyDescent="0.25">
      <c r="A2180" s="93"/>
      <c r="B2180" s="94"/>
      <c r="C2180" s="94"/>
      <c r="D2180" s="94"/>
      <c r="E2180" s="94"/>
      <c r="F2180" s="95"/>
      <c r="H2180" s="95"/>
      <c r="I2180" s="94"/>
    </row>
    <row r="2181" spans="1:9" x14ac:dyDescent="0.25">
      <c r="A2181" s="93"/>
      <c r="B2181" s="94"/>
      <c r="C2181" s="94"/>
      <c r="D2181" s="94"/>
      <c r="E2181" s="94"/>
      <c r="F2181" s="95"/>
      <c r="H2181" s="95"/>
      <c r="I2181" s="94"/>
    </row>
    <row r="2182" spans="1:9" x14ac:dyDescent="0.25">
      <c r="A2182" s="93"/>
      <c r="B2182" s="94"/>
      <c r="C2182" s="94"/>
      <c r="D2182" s="94"/>
      <c r="E2182" s="94"/>
      <c r="F2182" s="95"/>
      <c r="H2182" s="95"/>
      <c r="I2182" s="94"/>
    </row>
    <row r="2183" spans="1:9" x14ac:dyDescent="0.25">
      <c r="A2183" s="93"/>
      <c r="B2183" s="94"/>
      <c r="C2183" s="94"/>
      <c r="D2183" s="94"/>
      <c r="E2183" s="94"/>
      <c r="F2183" s="95"/>
      <c r="H2183" s="95"/>
      <c r="I2183" s="94"/>
    </row>
    <row r="2184" spans="1:9" x14ac:dyDescent="0.25">
      <c r="A2184" s="93"/>
      <c r="B2184" s="94"/>
      <c r="C2184" s="94"/>
      <c r="D2184" s="94"/>
      <c r="E2184" s="94"/>
      <c r="F2184" s="95"/>
      <c r="H2184" s="95"/>
      <c r="I2184" s="94"/>
    </row>
    <row r="2185" spans="1:9" x14ac:dyDescent="0.25">
      <c r="A2185" s="93"/>
      <c r="B2185" s="94"/>
      <c r="C2185" s="94"/>
      <c r="D2185" s="94"/>
      <c r="E2185" s="94"/>
      <c r="F2185" s="95"/>
      <c r="H2185" s="95"/>
      <c r="I2185" s="94"/>
    </row>
    <row r="2186" spans="1:9" x14ac:dyDescent="0.25">
      <c r="A2186" s="93"/>
      <c r="B2186" s="94"/>
      <c r="C2186" s="94"/>
      <c r="D2186" s="94"/>
      <c r="E2186" s="94"/>
      <c r="F2186" s="95"/>
      <c r="H2186" s="95"/>
      <c r="I2186" s="94"/>
    </row>
    <row r="2187" spans="1:9" x14ac:dyDescent="0.25">
      <c r="A2187" s="93"/>
      <c r="B2187" s="94"/>
      <c r="C2187" s="94"/>
      <c r="D2187" s="94"/>
      <c r="E2187" s="94"/>
      <c r="F2187" s="95"/>
      <c r="H2187" s="95"/>
      <c r="I2187" s="94"/>
    </row>
    <row r="2188" spans="1:9" x14ac:dyDescent="0.25">
      <c r="A2188" s="93"/>
      <c r="B2188" s="94"/>
      <c r="C2188" s="94"/>
      <c r="D2188" s="94"/>
      <c r="E2188" s="94"/>
      <c r="F2188" s="95"/>
      <c r="H2188" s="95"/>
      <c r="I2188" s="94"/>
    </row>
    <row r="2189" spans="1:9" x14ac:dyDescent="0.25">
      <c r="A2189" s="93"/>
      <c r="B2189" s="94"/>
      <c r="C2189" s="94"/>
      <c r="D2189" s="94"/>
      <c r="E2189" s="94"/>
      <c r="F2189" s="95"/>
      <c r="H2189" s="95"/>
      <c r="I2189" s="94"/>
    </row>
    <row r="2190" spans="1:9" x14ac:dyDescent="0.25">
      <c r="A2190" s="93"/>
      <c r="B2190" s="94"/>
      <c r="C2190" s="94"/>
      <c r="D2190" s="94"/>
      <c r="E2190" s="94"/>
      <c r="F2190" s="95"/>
      <c r="H2190" s="95"/>
      <c r="I2190" s="94"/>
    </row>
    <row r="2191" spans="1:9" x14ac:dyDescent="0.25">
      <c r="A2191" s="93"/>
      <c r="B2191" s="94"/>
      <c r="C2191" s="94"/>
      <c r="D2191" s="94"/>
      <c r="E2191" s="94"/>
      <c r="F2191" s="95"/>
      <c r="H2191" s="95"/>
      <c r="I2191" s="94"/>
    </row>
    <row r="2192" spans="1:9" x14ac:dyDescent="0.25">
      <c r="A2192" s="93"/>
      <c r="B2192" s="94"/>
      <c r="C2192" s="94"/>
      <c r="D2192" s="94"/>
      <c r="E2192" s="94"/>
      <c r="F2192" s="95"/>
      <c r="H2192" s="95"/>
      <c r="I2192" s="94"/>
    </row>
    <row r="2193" spans="1:9" x14ac:dyDescent="0.25">
      <c r="A2193" s="93"/>
      <c r="B2193" s="94"/>
      <c r="C2193" s="94"/>
      <c r="D2193" s="94"/>
      <c r="E2193" s="94"/>
      <c r="F2193" s="95"/>
      <c r="H2193" s="95"/>
      <c r="I2193" s="94"/>
    </row>
    <row r="2194" spans="1:9" x14ac:dyDescent="0.25">
      <c r="A2194" s="93"/>
      <c r="B2194" s="94"/>
      <c r="C2194" s="94"/>
      <c r="D2194" s="94"/>
      <c r="E2194" s="94"/>
      <c r="F2194" s="95"/>
      <c r="H2194" s="95"/>
      <c r="I2194" s="94"/>
    </row>
    <row r="2195" spans="1:9" x14ac:dyDescent="0.25">
      <c r="A2195" s="93"/>
      <c r="B2195" s="94"/>
      <c r="C2195" s="94"/>
      <c r="D2195" s="94"/>
      <c r="E2195" s="94"/>
      <c r="F2195" s="95"/>
      <c r="H2195" s="95"/>
      <c r="I2195" s="94"/>
    </row>
    <row r="2196" spans="1:9" x14ac:dyDescent="0.25">
      <c r="A2196" s="93"/>
      <c r="B2196" s="94"/>
      <c r="C2196" s="94"/>
      <c r="D2196" s="94"/>
      <c r="E2196" s="94"/>
      <c r="F2196" s="95"/>
      <c r="H2196" s="95"/>
      <c r="I2196" s="94"/>
    </row>
    <row r="2197" spans="1:9" x14ac:dyDescent="0.25">
      <c r="A2197" s="93"/>
      <c r="B2197" s="94"/>
      <c r="C2197" s="94"/>
      <c r="D2197" s="94"/>
      <c r="E2197" s="94"/>
      <c r="F2197" s="95"/>
      <c r="H2197" s="95"/>
      <c r="I2197" s="94"/>
    </row>
    <row r="2198" spans="1:9" x14ac:dyDescent="0.25">
      <c r="A2198" s="93"/>
      <c r="B2198" s="94"/>
      <c r="C2198" s="94"/>
      <c r="D2198" s="94"/>
      <c r="E2198" s="94"/>
      <c r="F2198" s="95"/>
      <c r="H2198" s="95"/>
      <c r="I2198" s="94"/>
    </row>
    <row r="2199" spans="1:9" x14ac:dyDescent="0.25">
      <c r="A2199" s="93"/>
      <c r="B2199" s="94"/>
      <c r="C2199" s="94"/>
      <c r="D2199" s="94"/>
      <c r="E2199" s="94"/>
      <c r="F2199" s="95"/>
      <c r="H2199" s="95"/>
      <c r="I2199" s="94"/>
    </row>
    <row r="2200" spans="1:9" x14ac:dyDescent="0.25">
      <c r="A2200" s="93"/>
      <c r="B2200" s="94"/>
      <c r="C2200" s="94"/>
      <c r="D2200" s="94"/>
      <c r="E2200" s="94"/>
      <c r="F2200" s="95"/>
      <c r="H2200" s="95"/>
      <c r="I2200" s="94"/>
    </row>
    <row r="2201" spans="1:9" x14ac:dyDescent="0.25">
      <c r="A2201" s="93"/>
      <c r="B2201" s="94"/>
      <c r="C2201" s="94"/>
      <c r="D2201" s="94"/>
      <c r="E2201" s="94"/>
      <c r="F2201" s="95"/>
      <c r="H2201" s="95"/>
      <c r="I2201" s="94"/>
    </row>
    <row r="2202" spans="1:9" x14ac:dyDescent="0.25">
      <c r="A2202" s="93"/>
      <c r="B2202" s="94"/>
      <c r="C2202" s="94"/>
      <c r="D2202" s="94"/>
      <c r="E2202" s="94"/>
      <c r="F2202" s="95"/>
      <c r="H2202" s="95"/>
      <c r="I2202" s="94"/>
    </row>
    <row r="2203" spans="1:9" x14ac:dyDescent="0.25">
      <c r="A2203" s="93"/>
      <c r="B2203" s="94"/>
      <c r="C2203" s="94"/>
      <c r="D2203" s="94"/>
      <c r="E2203" s="94"/>
      <c r="F2203" s="95"/>
      <c r="H2203" s="95"/>
      <c r="I2203" s="94"/>
    </row>
    <row r="2204" spans="1:9" x14ac:dyDescent="0.25">
      <c r="A2204" s="93"/>
      <c r="B2204" s="94"/>
      <c r="C2204" s="94"/>
      <c r="D2204" s="94"/>
      <c r="E2204" s="94"/>
      <c r="F2204" s="95"/>
      <c r="H2204" s="95"/>
      <c r="I2204" s="94"/>
    </row>
    <row r="2205" spans="1:9" x14ac:dyDescent="0.25">
      <c r="A2205" s="93"/>
      <c r="B2205" s="94"/>
      <c r="C2205" s="94"/>
      <c r="D2205" s="94"/>
      <c r="E2205" s="94"/>
      <c r="F2205" s="95"/>
      <c r="H2205" s="95"/>
      <c r="I2205" s="94"/>
    </row>
    <row r="2206" spans="1:9" x14ac:dyDescent="0.25">
      <c r="A2206" s="93"/>
      <c r="B2206" s="94"/>
      <c r="C2206" s="94"/>
      <c r="D2206" s="94"/>
      <c r="E2206" s="94"/>
      <c r="F2206" s="95"/>
      <c r="H2206" s="95"/>
      <c r="I2206" s="94"/>
    </row>
    <row r="2207" spans="1:9" x14ac:dyDescent="0.25">
      <c r="A2207" s="93"/>
      <c r="B2207" s="94"/>
      <c r="C2207" s="94"/>
      <c r="D2207" s="94"/>
      <c r="E2207" s="94"/>
      <c r="F2207" s="95"/>
      <c r="H2207" s="95"/>
      <c r="I2207" s="94"/>
    </row>
    <row r="2208" spans="1:9" x14ac:dyDescent="0.25">
      <c r="A2208" s="93"/>
      <c r="B2208" s="94"/>
      <c r="C2208" s="94"/>
      <c r="D2208" s="94"/>
      <c r="E2208" s="94"/>
      <c r="F2208" s="95"/>
      <c r="H2208" s="95"/>
      <c r="I2208" s="94"/>
    </row>
    <row r="2209" spans="1:9" x14ac:dyDescent="0.25">
      <c r="A2209" s="93"/>
      <c r="B2209" s="94"/>
      <c r="C2209" s="94"/>
      <c r="D2209" s="94"/>
      <c r="E2209" s="94"/>
      <c r="F2209" s="95"/>
      <c r="H2209" s="95"/>
      <c r="I2209" s="94"/>
    </row>
    <row r="2210" spans="1:9" x14ac:dyDescent="0.25">
      <c r="A2210" s="93"/>
      <c r="B2210" s="94"/>
      <c r="C2210" s="94"/>
      <c r="D2210" s="94"/>
      <c r="E2210" s="94"/>
      <c r="F2210" s="95"/>
      <c r="H2210" s="95"/>
      <c r="I2210" s="94"/>
    </row>
    <row r="2211" spans="1:9" x14ac:dyDescent="0.25">
      <c r="A2211" s="93"/>
      <c r="B2211" s="94"/>
      <c r="C2211" s="94"/>
      <c r="D2211" s="94"/>
      <c r="E2211" s="94"/>
      <c r="F2211" s="95"/>
      <c r="H2211" s="95"/>
      <c r="I2211" s="94"/>
    </row>
    <row r="2212" spans="1:9" x14ac:dyDescent="0.25">
      <c r="A2212" s="93"/>
      <c r="B2212" s="94"/>
      <c r="C2212" s="94"/>
      <c r="D2212" s="94"/>
      <c r="E2212" s="94"/>
      <c r="F2212" s="95"/>
      <c r="H2212" s="95"/>
      <c r="I2212" s="94"/>
    </row>
    <row r="2213" spans="1:9" x14ac:dyDescent="0.25">
      <c r="A2213" s="93"/>
      <c r="B2213" s="94"/>
      <c r="C2213" s="94"/>
      <c r="D2213" s="94"/>
      <c r="E2213" s="94"/>
      <c r="F2213" s="95"/>
      <c r="H2213" s="95"/>
      <c r="I2213" s="94"/>
    </row>
    <row r="2214" spans="1:9" x14ac:dyDescent="0.25">
      <c r="A2214" s="93"/>
      <c r="B2214" s="94"/>
      <c r="C2214" s="94"/>
      <c r="D2214" s="94"/>
      <c r="E2214" s="94"/>
      <c r="F2214" s="95"/>
      <c r="H2214" s="95"/>
      <c r="I2214" s="94"/>
    </row>
    <row r="2215" spans="1:9" x14ac:dyDescent="0.25">
      <c r="A2215" s="93"/>
      <c r="B2215" s="94"/>
      <c r="C2215" s="94"/>
      <c r="D2215" s="94"/>
      <c r="E2215" s="94"/>
      <c r="F2215" s="95"/>
      <c r="H2215" s="95"/>
      <c r="I2215" s="94"/>
    </row>
    <row r="2216" spans="1:9" x14ac:dyDescent="0.25">
      <c r="A2216" s="93"/>
      <c r="B2216" s="94"/>
      <c r="C2216" s="94"/>
      <c r="D2216" s="94"/>
      <c r="E2216" s="94"/>
      <c r="F2216" s="95"/>
      <c r="H2216" s="95"/>
      <c r="I2216" s="94"/>
    </row>
    <row r="2217" spans="1:9" x14ac:dyDescent="0.25">
      <c r="A2217" s="93"/>
      <c r="B2217" s="94"/>
      <c r="C2217" s="94"/>
      <c r="D2217" s="94"/>
      <c r="E2217" s="94"/>
      <c r="F2217" s="95"/>
      <c r="H2217" s="95"/>
      <c r="I2217" s="94"/>
    </row>
    <row r="2218" spans="1:9" x14ac:dyDescent="0.25">
      <c r="A2218" s="93"/>
      <c r="B2218" s="94"/>
      <c r="C2218" s="94"/>
      <c r="D2218" s="94"/>
      <c r="E2218" s="94"/>
      <c r="F2218" s="95"/>
      <c r="H2218" s="95"/>
      <c r="I2218" s="94"/>
    </row>
    <row r="2219" spans="1:9" x14ac:dyDescent="0.25">
      <c r="A2219" s="93"/>
      <c r="B2219" s="94"/>
      <c r="C2219" s="94"/>
      <c r="D2219" s="94"/>
      <c r="E2219" s="94"/>
      <c r="F2219" s="95"/>
      <c r="H2219" s="95"/>
      <c r="I2219" s="94"/>
    </row>
    <row r="2220" spans="1:9" x14ac:dyDescent="0.25">
      <c r="A2220" s="93"/>
      <c r="B2220" s="94"/>
      <c r="C2220" s="94"/>
      <c r="D2220" s="94"/>
      <c r="E2220" s="94"/>
      <c r="F2220" s="95"/>
      <c r="H2220" s="95"/>
      <c r="I2220" s="94"/>
    </row>
    <row r="2221" spans="1:9" x14ac:dyDescent="0.25">
      <c r="A2221" s="93"/>
      <c r="B2221" s="94"/>
      <c r="C2221" s="94"/>
      <c r="D2221" s="94"/>
      <c r="E2221" s="94"/>
      <c r="F2221" s="95"/>
      <c r="H2221" s="95"/>
      <c r="I2221" s="94"/>
    </row>
    <row r="2222" spans="1:9" x14ac:dyDescent="0.25">
      <c r="A2222" s="93"/>
      <c r="B2222" s="94"/>
      <c r="C2222" s="94"/>
      <c r="D2222" s="94"/>
      <c r="E2222" s="94"/>
      <c r="F2222" s="95"/>
      <c r="H2222" s="95"/>
      <c r="I2222" s="94"/>
    </row>
    <row r="2223" spans="1:9" x14ac:dyDescent="0.25">
      <c r="A2223" s="93"/>
      <c r="B2223" s="94"/>
      <c r="C2223" s="94"/>
      <c r="D2223" s="94"/>
      <c r="E2223" s="94"/>
      <c r="F2223" s="95"/>
      <c r="H2223" s="95"/>
      <c r="I2223" s="94"/>
    </row>
    <row r="2224" spans="1:9" x14ac:dyDescent="0.25">
      <c r="A2224" s="93"/>
      <c r="B2224" s="94"/>
      <c r="C2224" s="94"/>
      <c r="D2224" s="94"/>
      <c r="E2224" s="94"/>
      <c r="F2224" s="95"/>
      <c r="H2224" s="95"/>
      <c r="I2224" s="94"/>
    </row>
    <row r="2225" spans="1:9" x14ac:dyDescent="0.25">
      <c r="A2225" s="93"/>
      <c r="B2225" s="94"/>
      <c r="C2225" s="94"/>
      <c r="D2225" s="94"/>
      <c r="E2225" s="94"/>
      <c r="F2225" s="95"/>
      <c r="H2225" s="95"/>
      <c r="I2225" s="94"/>
    </row>
    <row r="2226" spans="1:9" x14ac:dyDescent="0.25">
      <c r="A2226" s="93"/>
      <c r="B2226" s="94"/>
      <c r="C2226" s="94"/>
      <c r="D2226" s="94"/>
      <c r="E2226" s="94"/>
      <c r="F2226" s="95"/>
      <c r="H2226" s="95"/>
      <c r="I2226" s="94"/>
    </row>
    <row r="2227" spans="1:9" x14ac:dyDescent="0.25">
      <c r="A2227" s="93"/>
      <c r="B2227" s="94"/>
      <c r="C2227" s="94"/>
      <c r="D2227" s="94"/>
      <c r="E2227" s="94"/>
      <c r="F2227" s="95"/>
      <c r="H2227" s="95"/>
      <c r="I2227" s="94"/>
    </row>
    <row r="2228" spans="1:9" x14ac:dyDescent="0.25">
      <c r="A2228" s="93"/>
      <c r="B2228" s="94"/>
      <c r="C2228" s="94"/>
      <c r="D2228" s="94"/>
      <c r="E2228" s="94"/>
      <c r="F2228" s="95"/>
      <c r="H2228" s="95"/>
      <c r="I2228" s="94"/>
    </row>
    <row r="2229" spans="1:9" x14ac:dyDescent="0.25">
      <c r="A2229" s="93"/>
      <c r="B2229" s="94"/>
      <c r="C2229" s="94"/>
      <c r="D2229" s="94"/>
      <c r="E2229" s="94"/>
      <c r="F2229" s="95"/>
      <c r="H2229" s="95"/>
      <c r="I2229" s="94"/>
    </row>
    <row r="2230" spans="1:9" x14ac:dyDescent="0.25">
      <c r="A2230" s="93"/>
      <c r="B2230" s="94"/>
      <c r="C2230" s="94"/>
      <c r="D2230" s="94"/>
      <c r="E2230" s="94"/>
      <c r="F2230" s="95"/>
      <c r="H2230" s="95"/>
      <c r="I2230" s="94"/>
    </row>
    <row r="2231" spans="1:9" x14ac:dyDescent="0.25">
      <c r="A2231" s="93"/>
      <c r="B2231" s="94"/>
      <c r="C2231" s="94"/>
      <c r="D2231" s="94"/>
      <c r="E2231" s="94"/>
      <c r="F2231" s="95"/>
      <c r="H2231" s="95"/>
      <c r="I2231" s="94"/>
    </row>
    <row r="2232" spans="1:9" x14ac:dyDescent="0.25">
      <c r="A2232" s="93"/>
      <c r="B2232" s="94"/>
      <c r="C2232" s="94"/>
      <c r="D2232" s="94"/>
      <c r="E2232" s="94"/>
      <c r="F2232" s="95"/>
      <c r="H2232" s="95"/>
      <c r="I2232" s="94"/>
    </row>
    <row r="2233" spans="1:9" x14ac:dyDescent="0.25">
      <c r="A2233" s="93"/>
      <c r="B2233" s="94"/>
      <c r="C2233" s="94"/>
      <c r="D2233" s="94"/>
      <c r="E2233" s="94"/>
      <c r="F2233" s="95"/>
      <c r="H2233" s="95"/>
      <c r="I2233" s="94"/>
    </row>
    <row r="2234" spans="1:9" x14ac:dyDescent="0.25">
      <c r="A2234" s="93"/>
      <c r="B2234" s="94"/>
      <c r="C2234" s="94"/>
      <c r="D2234" s="94"/>
      <c r="E2234" s="94"/>
      <c r="F2234" s="95"/>
      <c r="H2234" s="95"/>
      <c r="I2234" s="94"/>
    </row>
    <row r="2235" spans="1:9" x14ac:dyDescent="0.25">
      <c r="A2235" s="93"/>
      <c r="B2235" s="94"/>
      <c r="C2235" s="94"/>
      <c r="D2235" s="94"/>
      <c r="E2235" s="94"/>
      <c r="F2235" s="95"/>
      <c r="H2235" s="95"/>
      <c r="I2235" s="94"/>
    </row>
    <row r="2236" spans="1:9" x14ac:dyDescent="0.25">
      <c r="A2236" s="93"/>
      <c r="B2236" s="94"/>
      <c r="C2236" s="94"/>
      <c r="D2236" s="94"/>
      <c r="E2236" s="94"/>
      <c r="F2236" s="95"/>
      <c r="H2236" s="95"/>
      <c r="I2236" s="94"/>
    </row>
    <row r="2237" spans="1:9" x14ac:dyDescent="0.25">
      <c r="A2237" s="93"/>
      <c r="B2237" s="94"/>
      <c r="C2237" s="94"/>
      <c r="D2237" s="94"/>
      <c r="E2237" s="94"/>
      <c r="F2237" s="95"/>
      <c r="H2237" s="95"/>
      <c r="I2237" s="94"/>
    </row>
    <row r="2238" spans="1:9" x14ac:dyDescent="0.25">
      <c r="A2238" s="93"/>
      <c r="B2238" s="94"/>
      <c r="C2238" s="94"/>
      <c r="D2238" s="94"/>
      <c r="E2238" s="94"/>
      <c r="F2238" s="95"/>
      <c r="H2238" s="95"/>
      <c r="I2238" s="94"/>
    </row>
    <row r="2239" spans="1:9" x14ac:dyDescent="0.25">
      <c r="A2239" s="93"/>
      <c r="B2239" s="94"/>
      <c r="C2239" s="94"/>
      <c r="D2239" s="94"/>
      <c r="E2239" s="94"/>
      <c r="F2239" s="95"/>
      <c r="H2239" s="95"/>
      <c r="I2239" s="94"/>
    </row>
    <row r="2240" spans="1:9" x14ac:dyDescent="0.25">
      <c r="A2240" s="93"/>
      <c r="B2240" s="94"/>
      <c r="C2240" s="94"/>
      <c r="D2240" s="94"/>
      <c r="E2240" s="94"/>
      <c r="F2240" s="95"/>
      <c r="H2240" s="95"/>
      <c r="I2240" s="94"/>
    </row>
    <row r="2241" spans="1:9" x14ac:dyDescent="0.25">
      <c r="A2241" s="93"/>
      <c r="B2241" s="94"/>
      <c r="C2241" s="94"/>
      <c r="D2241" s="94"/>
      <c r="E2241" s="94"/>
      <c r="F2241" s="95"/>
      <c r="H2241" s="95"/>
      <c r="I2241" s="94"/>
    </row>
    <row r="2242" spans="1:9" x14ac:dyDescent="0.25">
      <c r="A2242" s="93"/>
      <c r="B2242" s="94"/>
      <c r="C2242" s="94"/>
      <c r="D2242" s="94"/>
      <c r="E2242" s="94"/>
      <c r="F2242" s="95"/>
      <c r="H2242" s="95"/>
      <c r="I2242" s="94"/>
    </row>
    <row r="2243" spans="1:9" x14ac:dyDescent="0.25">
      <c r="A2243" s="93"/>
      <c r="B2243" s="94"/>
      <c r="C2243" s="94"/>
      <c r="D2243" s="94"/>
      <c r="E2243" s="94"/>
      <c r="F2243" s="95"/>
      <c r="H2243" s="95"/>
      <c r="I2243" s="94"/>
    </row>
    <row r="2244" spans="1:9" x14ac:dyDescent="0.25">
      <c r="A2244" s="93"/>
      <c r="B2244" s="94"/>
      <c r="C2244" s="94"/>
      <c r="D2244" s="94"/>
      <c r="E2244" s="94"/>
      <c r="F2244" s="95"/>
      <c r="H2244" s="95"/>
      <c r="I2244" s="94"/>
    </row>
    <row r="2245" spans="1:9" x14ac:dyDescent="0.25">
      <c r="A2245" s="93"/>
      <c r="B2245" s="94"/>
      <c r="C2245" s="94"/>
      <c r="D2245" s="94"/>
      <c r="E2245" s="94"/>
      <c r="F2245" s="95"/>
      <c r="H2245" s="95"/>
      <c r="I2245" s="94"/>
    </row>
    <row r="2246" spans="1:9" x14ac:dyDescent="0.25">
      <c r="A2246" s="93"/>
      <c r="B2246" s="94"/>
      <c r="C2246" s="94"/>
      <c r="D2246" s="94"/>
      <c r="E2246" s="94"/>
      <c r="F2246" s="95"/>
      <c r="H2246" s="95"/>
      <c r="I2246" s="94"/>
    </row>
    <row r="2247" spans="1:9" x14ac:dyDescent="0.25">
      <c r="A2247" s="93"/>
      <c r="B2247" s="94"/>
      <c r="C2247" s="94"/>
      <c r="D2247" s="94"/>
      <c r="E2247" s="94"/>
      <c r="F2247" s="95"/>
      <c r="H2247" s="95"/>
      <c r="I2247" s="94"/>
    </row>
    <row r="2248" spans="1:9" x14ac:dyDescent="0.25">
      <c r="A2248" s="93"/>
      <c r="B2248" s="94"/>
      <c r="C2248" s="94"/>
      <c r="D2248" s="94"/>
      <c r="E2248" s="94"/>
      <c r="F2248" s="95"/>
      <c r="H2248" s="95"/>
      <c r="I2248" s="94"/>
    </row>
    <row r="2249" spans="1:9" x14ac:dyDescent="0.25">
      <c r="A2249" s="93"/>
      <c r="B2249" s="94"/>
      <c r="C2249" s="94"/>
      <c r="D2249" s="94"/>
      <c r="E2249" s="94"/>
      <c r="F2249" s="95"/>
      <c r="H2249" s="95"/>
      <c r="I2249" s="94"/>
    </row>
    <row r="2250" spans="1:9" x14ac:dyDescent="0.25">
      <c r="A2250" s="93"/>
      <c r="B2250" s="94"/>
      <c r="C2250" s="94"/>
      <c r="D2250" s="94"/>
      <c r="E2250" s="94"/>
      <c r="F2250" s="95"/>
      <c r="H2250" s="95"/>
      <c r="I2250" s="94"/>
    </row>
    <row r="2251" spans="1:9" x14ac:dyDescent="0.25">
      <c r="A2251" s="93"/>
      <c r="B2251" s="94"/>
      <c r="C2251" s="94"/>
      <c r="D2251" s="94"/>
      <c r="E2251" s="94"/>
      <c r="F2251" s="95"/>
      <c r="H2251" s="95"/>
      <c r="I2251" s="94"/>
    </row>
    <row r="2252" spans="1:9" x14ac:dyDescent="0.25">
      <c r="A2252" s="93"/>
      <c r="B2252" s="94"/>
      <c r="C2252" s="94"/>
      <c r="D2252" s="94"/>
      <c r="E2252" s="94"/>
      <c r="F2252" s="95"/>
      <c r="H2252" s="95"/>
      <c r="I2252" s="94"/>
    </row>
    <row r="2253" spans="1:9" x14ac:dyDescent="0.25">
      <c r="A2253" s="93"/>
      <c r="B2253" s="94"/>
      <c r="C2253" s="94"/>
      <c r="D2253" s="94"/>
      <c r="E2253" s="94"/>
      <c r="F2253" s="95"/>
      <c r="H2253" s="95"/>
      <c r="I2253" s="94"/>
    </row>
    <row r="2254" spans="1:9" x14ac:dyDescent="0.25">
      <c r="A2254" s="93"/>
      <c r="B2254" s="94"/>
      <c r="C2254" s="94"/>
      <c r="D2254" s="94"/>
      <c r="E2254" s="94"/>
      <c r="F2254" s="95"/>
      <c r="H2254" s="95"/>
      <c r="I2254" s="94"/>
    </row>
    <row r="2255" spans="1:9" x14ac:dyDescent="0.25">
      <c r="A2255" s="93"/>
      <c r="B2255" s="94"/>
      <c r="C2255" s="94"/>
      <c r="D2255" s="94"/>
      <c r="E2255" s="94"/>
      <c r="F2255" s="95"/>
      <c r="H2255" s="95"/>
      <c r="I2255" s="94"/>
    </row>
    <row r="2256" spans="1:9" x14ac:dyDescent="0.25">
      <c r="A2256" s="93"/>
      <c r="B2256" s="94"/>
      <c r="C2256" s="94"/>
      <c r="D2256" s="94"/>
      <c r="E2256" s="94"/>
      <c r="F2256" s="95"/>
      <c r="H2256" s="95"/>
      <c r="I2256" s="94"/>
    </row>
    <row r="2257" spans="1:9" x14ac:dyDescent="0.25">
      <c r="A2257" s="93"/>
      <c r="B2257" s="94"/>
      <c r="C2257" s="94"/>
      <c r="D2257" s="94"/>
      <c r="E2257" s="94"/>
      <c r="F2257" s="95"/>
      <c r="H2257" s="95"/>
      <c r="I2257" s="94"/>
    </row>
    <row r="2258" spans="1:9" x14ac:dyDescent="0.25">
      <c r="A2258" s="93"/>
      <c r="B2258" s="94"/>
      <c r="C2258" s="94"/>
      <c r="D2258" s="94"/>
      <c r="E2258" s="94"/>
      <c r="F2258" s="95"/>
      <c r="H2258" s="95"/>
      <c r="I2258" s="94"/>
    </row>
    <row r="2259" spans="1:9" x14ac:dyDescent="0.25">
      <c r="A2259" s="93"/>
      <c r="B2259" s="94"/>
      <c r="C2259" s="94"/>
      <c r="D2259" s="94"/>
      <c r="E2259" s="94"/>
      <c r="F2259" s="95"/>
      <c r="H2259" s="95"/>
      <c r="I2259" s="94"/>
    </row>
    <row r="2260" spans="1:9" x14ac:dyDescent="0.25">
      <c r="A2260" s="93"/>
      <c r="B2260" s="94"/>
      <c r="C2260" s="94"/>
      <c r="D2260" s="94"/>
      <c r="E2260" s="94"/>
      <c r="F2260" s="95"/>
      <c r="H2260" s="95"/>
      <c r="I2260" s="94"/>
    </row>
    <row r="2261" spans="1:9" x14ac:dyDescent="0.25">
      <c r="A2261" s="93"/>
      <c r="B2261" s="94"/>
      <c r="C2261" s="94"/>
      <c r="D2261" s="94"/>
      <c r="E2261" s="94"/>
      <c r="F2261" s="95"/>
      <c r="H2261" s="95"/>
      <c r="I2261" s="94"/>
    </row>
    <row r="2262" spans="1:9" x14ac:dyDescent="0.25">
      <c r="A2262" s="93"/>
      <c r="B2262" s="94"/>
      <c r="C2262" s="94"/>
      <c r="D2262" s="94"/>
      <c r="E2262" s="94"/>
      <c r="F2262" s="95"/>
      <c r="H2262" s="95"/>
      <c r="I2262" s="94"/>
    </row>
    <row r="2263" spans="1:9" x14ac:dyDescent="0.25">
      <c r="A2263" s="93"/>
      <c r="B2263" s="94"/>
      <c r="C2263" s="94"/>
      <c r="D2263" s="94"/>
      <c r="E2263" s="94"/>
      <c r="F2263" s="95"/>
      <c r="H2263" s="95"/>
      <c r="I2263" s="94"/>
    </row>
    <row r="2264" spans="1:9" x14ac:dyDescent="0.25">
      <c r="A2264" s="93"/>
      <c r="B2264" s="94"/>
      <c r="C2264" s="94"/>
      <c r="D2264" s="94"/>
      <c r="E2264" s="94"/>
      <c r="F2264" s="95"/>
      <c r="H2264" s="95"/>
      <c r="I2264" s="94"/>
    </row>
    <row r="2265" spans="1:9" x14ac:dyDescent="0.25">
      <c r="A2265" s="93"/>
      <c r="B2265" s="94"/>
      <c r="C2265" s="94"/>
      <c r="D2265" s="94"/>
      <c r="E2265" s="94"/>
      <c r="F2265" s="95"/>
      <c r="H2265" s="95"/>
      <c r="I2265" s="94"/>
    </row>
    <row r="2266" spans="1:9" x14ac:dyDescent="0.25">
      <c r="A2266" s="93"/>
      <c r="B2266" s="94"/>
      <c r="C2266" s="94"/>
      <c r="D2266" s="94"/>
      <c r="E2266" s="94"/>
      <c r="F2266" s="95"/>
      <c r="H2266" s="95"/>
      <c r="I2266" s="94"/>
    </row>
    <row r="2267" spans="1:9" x14ac:dyDescent="0.25">
      <c r="A2267" s="93"/>
      <c r="B2267" s="94"/>
      <c r="C2267" s="94"/>
      <c r="D2267" s="94"/>
      <c r="E2267" s="94"/>
      <c r="F2267" s="95"/>
      <c r="H2267" s="95"/>
      <c r="I2267" s="94"/>
    </row>
    <row r="2268" spans="1:9" x14ac:dyDescent="0.25">
      <c r="A2268" s="93"/>
      <c r="B2268" s="94"/>
      <c r="C2268" s="94"/>
      <c r="D2268" s="94"/>
      <c r="E2268" s="94"/>
      <c r="F2268" s="95"/>
      <c r="H2268" s="95"/>
      <c r="I2268" s="94"/>
    </row>
    <row r="2269" spans="1:9" x14ac:dyDescent="0.25">
      <c r="A2269" s="93"/>
      <c r="B2269" s="94"/>
      <c r="C2269" s="94"/>
      <c r="D2269" s="94"/>
      <c r="E2269" s="94"/>
      <c r="F2269" s="95"/>
      <c r="H2269" s="95"/>
      <c r="I2269" s="94"/>
    </row>
    <row r="2270" spans="1:9" x14ac:dyDescent="0.25">
      <c r="A2270" s="93"/>
      <c r="B2270" s="94"/>
      <c r="C2270" s="94"/>
      <c r="D2270" s="94"/>
      <c r="E2270" s="94"/>
      <c r="F2270" s="95"/>
      <c r="H2270" s="95"/>
      <c r="I2270" s="94"/>
    </row>
    <row r="2271" spans="1:9" x14ac:dyDescent="0.25">
      <c r="A2271" s="93"/>
      <c r="B2271" s="94"/>
      <c r="C2271" s="94"/>
      <c r="D2271" s="94"/>
      <c r="E2271" s="94"/>
      <c r="F2271" s="95"/>
      <c r="H2271" s="95"/>
      <c r="I2271" s="94"/>
    </row>
    <row r="2272" spans="1:9" x14ac:dyDescent="0.25">
      <c r="A2272" s="93"/>
      <c r="B2272" s="94"/>
      <c r="C2272" s="94"/>
      <c r="D2272" s="94"/>
      <c r="E2272" s="94"/>
      <c r="F2272" s="95"/>
      <c r="H2272" s="95"/>
      <c r="I2272" s="94"/>
    </row>
    <row r="2273" spans="1:9" x14ac:dyDescent="0.25">
      <c r="A2273" s="93"/>
      <c r="B2273" s="94"/>
      <c r="C2273" s="94"/>
      <c r="D2273" s="94"/>
      <c r="E2273" s="94"/>
      <c r="F2273" s="95"/>
      <c r="H2273" s="95"/>
      <c r="I2273" s="94"/>
    </row>
    <row r="2274" spans="1:9" x14ac:dyDescent="0.25">
      <c r="A2274" s="93"/>
      <c r="B2274" s="94"/>
      <c r="C2274" s="94"/>
      <c r="D2274" s="94"/>
      <c r="E2274" s="94"/>
      <c r="F2274" s="95"/>
      <c r="H2274" s="95"/>
      <c r="I2274" s="94"/>
    </row>
    <row r="2275" spans="1:9" x14ac:dyDescent="0.25">
      <c r="A2275" s="93"/>
      <c r="B2275" s="94"/>
      <c r="C2275" s="94"/>
      <c r="D2275" s="94"/>
      <c r="E2275" s="94"/>
      <c r="F2275" s="95"/>
      <c r="H2275" s="95"/>
      <c r="I2275" s="94"/>
    </row>
    <row r="2276" spans="1:9" x14ac:dyDescent="0.25">
      <c r="A2276" s="93"/>
      <c r="B2276" s="94"/>
      <c r="C2276" s="94"/>
      <c r="D2276" s="94"/>
      <c r="E2276" s="94"/>
      <c r="F2276" s="95"/>
      <c r="H2276" s="95"/>
      <c r="I2276" s="94"/>
    </row>
    <row r="2277" spans="1:9" x14ac:dyDescent="0.25">
      <c r="A2277" s="93"/>
      <c r="B2277" s="94"/>
      <c r="C2277" s="94"/>
      <c r="D2277" s="94"/>
      <c r="E2277" s="94"/>
      <c r="F2277" s="95"/>
      <c r="H2277" s="95"/>
      <c r="I2277" s="94"/>
    </row>
    <row r="2278" spans="1:9" x14ac:dyDescent="0.25">
      <c r="A2278" s="93"/>
      <c r="B2278" s="94"/>
      <c r="C2278" s="94"/>
      <c r="D2278" s="94"/>
      <c r="E2278" s="94"/>
      <c r="F2278" s="95"/>
      <c r="H2278" s="95"/>
      <c r="I2278" s="94"/>
    </row>
    <row r="2279" spans="1:9" x14ac:dyDescent="0.25">
      <c r="A2279" s="93"/>
      <c r="B2279" s="94"/>
      <c r="C2279" s="94"/>
      <c r="D2279" s="94"/>
      <c r="E2279" s="94"/>
      <c r="F2279" s="95"/>
      <c r="H2279" s="95"/>
      <c r="I2279" s="94"/>
    </row>
    <row r="2280" spans="1:9" x14ac:dyDescent="0.25">
      <c r="A2280" s="93"/>
      <c r="B2280" s="94"/>
      <c r="C2280" s="94"/>
      <c r="D2280" s="94"/>
      <c r="E2280" s="94"/>
      <c r="F2280" s="95"/>
      <c r="H2280" s="95"/>
      <c r="I2280" s="94"/>
    </row>
    <row r="2281" spans="1:9" x14ac:dyDescent="0.25">
      <c r="A2281" s="93"/>
      <c r="B2281" s="94"/>
      <c r="C2281" s="94"/>
      <c r="D2281" s="94"/>
      <c r="E2281" s="94"/>
      <c r="F2281" s="95"/>
      <c r="H2281" s="95"/>
      <c r="I2281" s="94"/>
    </row>
    <row r="2282" spans="1:9" x14ac:dyDescent="0.25">
      <c r="A2282" s="93"/>
      <c r="B2282" s="94"/>
      <c r="C2282" s="94"/>
      <c r="D2282" s="94"/>
      <c r="E2282" s="94"/>
      <c r="F2282" s="95"/>
      <c r="H2282" s="95"/>
      <c r="I2282" s="94"/>
    </row>
    <row r="2283" spans="1:9" x14ac:dyDescent="0.25">
      <c r="A2283" s="93"/>
      <c r="B2283" s="94"/>
      <c r="C2283" s="94"/>
      <c r="D2283" s="94"/>
      <c r="E2283" s="94"/>
      <c r="F2283" s="95"/>
      <c r="H2283" s="95"/>
      <c r="I2283" s="94"/>
    </row>
    <row r="2284" spans="1:9" x14ac:dyDescent="0.25">
      <c r="A2284" s="93"/>
      <c r="B2284" s="94"/>
      <c r="C2284" s="94"/>
      <c r="D2284" s="94"/>
      <c r="E2284" s="94"/>
      <c r="F2284" s="95"/>
      <c r="H2284" s="95"/>
      <c r="I2284" s="94"/>
    </row>
    <row r="2285" spans="1:9" x14ac:dyDescent="0.25">
      <c r="A2285" s="93"/>
      <c r="B2285" s="94"/>
      <c r="C2285" s="94"/>
      <c r="D2285" s="94"/>
      <c r="E2285" s="94"/>
      <c r="F2285" s="95"/>
      <c r="H2285" s="95"/>
      <c r="I2285" s="94"/>
    </row>
    <row r="2286" spans="1:9" x14ac:dyDescent="0.25">
      <c r="A2286" s="93"/>
      <c r="B2286" s="94"/>
      <c r="C2286" s="94"/>
      <c r="D2286" s="94"/>
      <c r="E2286" s="94"/>
      <c r="F2286" s="95"/>
      <c r="H2286" s="95"/>
      <c r="I2286" s="94"/>
    </row>
    <row r="2287" spans="1:9" x14ac:dyDescent="0.25">
      <c r="A2287" s="93"/>
      <c r="B2287" s="94"/>
      <c r="C2287" s="94"/>
      <c r="D2287" s="94"/>
      <c r="E2287" s="94"/>
      <c r="F2287" s="95"/>
      <c r="H2287" s="95"/>
      <c r="I2287" s="94"/>
    </row>
    <row r="2288" spans="1:9" x14ac:dyDescent="0.25">
      <c r="A2288" s="93"/>
      <c r="B2288" s="94"/>
      <c r="C2288" s="94"/>
      <c r="D2288" s="94"/>
      <c r="E2288" s="94"/>
      <c r="F2288" s="95"/>
      <c r="H2288" s="95"/>
      <c r="I2288" s="94"/>
    </row>
    <row r="2289" spans="1:9" x14ac:dyDescent="0.25">
      <c r="A2289" s="93"/>
      <c r="B2289" s="94"/>
      <c r="C2289" s="94"/>
      <c r="D2289" s="94"/>
      <c r="E2289" s="94"/>
      <c r="F2289" s="95"/>
      <c r="H2289" s="95"/>
      <c r="I2289" s="94"/>
    </row>
    <row r="2290" spans="1:9" x14ac:dyDescent="0.25">
      <c r="A2290" s="93"/>
      <c r="B2290" s="94"/>
      <c r="C2290" s="94"/>
      <c r="D2290" s="94"/>
      <c r="E2290" s="94"/>
      <c r="F2290" s="95"/>
      <c r="H2290" s="95"/>
      <c r="I2290" s="94"/>
    </row>
    <row r="2291" spans="1:9" x14ac:dyDescent="0.25">
      <c r="A2291" s="93"/>
      <c r="B2291" s="94"/>
      <c r="C2291" s="94"/>
      <c r="D2291" s="94"/>
      <c r="E2291" s="94"/>
      <c r="F2291" s="95"/>
      <c r="H2291" s="95"/>
      <c r="I2291" s="94"/>
    </row>
    <row r="2292" spans="1:9" x14ac:dyDescent="0.25">
      <c r="A2292" s="93"/>
      <c r="B2292" s="94"/>
      <c r="C2292" s="94"/>
      <c r="D2292" s="94"/>
      <c r="E2292" s="94"/>
      <c r="F2292" s="95"/>
      <c r="H2292" s="95"/>
      <c r="I2292" s="94"/>
    </row>
    <row r="2293" spans="1:9" x14ac:dyDescent="0.25">
      <c r="A2293" s="93"/>
      <c r="B2293" s="94"/>
      <c r="C2293" s="94"/>
      <c r="D2293" s="94"/>
      <c r="E2293" s="94"/>
      <c r="F2293" s="95"/>
      <c r="H2293" s="95"/>
      <c r="I2293" s="94"/>
    </row>
    <row r="2294" spans="1:9" x14ac:dyDescent="0.25">
      <c r="A2294" s="93"/>
      <c r="B2294" s="94"/>
      <c r="C2294" s="94"/>
      <c r="D2294" s="94"/>
      <c r="E2294" s="94"/>
      <c r="F2294" s="95"/>
      <c r="H2294" s="95"/>
      <c r="I2294" s="94"/>
    </row>
    <row r="2295" spans="1:9" x14ac:dyDescent="0.25">
      <c r="A2295" s="93"/>
      <c r="B2295" s="94"/>
      <c r="C2295" s="94"/>
      <c r="D2295" s="94"/>
      <c r="E2295" s="94"/>
      <c r="F2295" s="95"/>
      <c r="H2295" s="95"/>
      <c r="I2295" s="94"/>
    </row>
    <row r="2296" spans="1:9" x14ac:dyDescent="0.25">
      <c r="A2296" s="93"/>
      <c r="B2296" s="94"/>
      <c r="C2296" s="94"/>
      <c r="D2296" s="94"/>
      <c r="E2296" s="94"/>
      <c r="F2296" s="95"/>
      <c r="H2296" s="95"/>
      <c r="I2296" s="94"/>
    </row>
    <row r="2297" spans="1:9" x14ac:dyDescent="0.25">
      <c r="A2297" s="93"/>
      <c r="B2297" s="94"/>
      <c r="C2297" s="94"/>
      <c r="D2297" s="94"/>
      <c r="E2297" s="94"/>
      <c r="F2297" s="95"/>
      <c r="H2297" s="95"/>
      <c r="I2297" s="94"/>
    </row>
    <row r="2298" spans="1:9" x14ac:dyDescent="0.25">
      <c r="A2298" s="93"/>
      <c r="B2298" s="94"/>
      <c r="C2298" s="94"/>
      <c r="D2298" s="94"/>
      <c r="E2298" s="94"/>
      <c r="F2298" s="95"/>
      <c r="H2298" s="95"/>
      <c r="I2298" s="94"/>
    </row>
    <row r="2299" spans="1:9" x14ac:dyDescent="0.25">
      <c r="A2299" s="93"/>
      <c r="B2299" s="94"/>
      <c r="C2299" s="94"/>
      <c r="D2299" s="94"/>
      <c r="E2299" s="94"/>
      <c r="F2299" s="95"/>
      <c r="H2299" s="95"/>
      <c r="I2299" s="94"/>
    </row>
    <row r="2300" spans="1:9" x14ac:dyDescent="0.25">
      <c r="A2300" s="93"/>
      <c r="B2300" s="94"/>
      <c r="C2300" s="94"/>
      <c r="D2300" s="94"/>
      <c r="E2300" s="94"/>
      <c r="F2300" s="95"/>
      <c r="H2300" s="95"/>
      <c r="I2300" s="94"/>
    </row>
    <row r="2301" spans="1:9" x14ac:dyDescent="0.25">
      <c r="A2301" s="93"/>
      <c r="B2301" s="94"/>
      <c r="C2301" s="94"/>
      <c r="D2301" s="94"/>
      <c r="E2301" s="94"/>
      <c r="F2301" s="95"/>
      <c r="H2301" s="95"/>
      <c r="I2301" s="94"/>
    </row>
    <row r="2302" spans="1:9" x14ac:dyDescent="0.25">
      <c r="A2302" s="93"/>
      <c r="B2302" s="94"/>
      <c r="C2302" s="94"/>
      <c r="D2302" s="94"/>
      <c r="E2302" s="94"/>
      <c r="F2302" s="95"/>
      <c r="H2302" s="95"/>
      <c r="I2302" s="94"/>
    </row>
    <row r="2303" spans="1:9" x14ac:dyDescent="0.25">
      <c r="A2303" s="93"/>
      <c r="B2303" s="94"/>
      <c r="C2303" s="94"/>
      <c r="D2303" s="94"/>
      <c r="E2303" s="94"/>
      <c r="F2303" s="95"/>
      <c r="H2303" s="95"/>
      <c r="I2303" s="94"/>
    </row>
    <row r="2304" spans="1:9" x14ac:dyDescent="0.25">
      <c r="A2304" s="93"/>
      <c r="B2304" s="94"/>
      <c r="C2304" s="94"/>
      <c r="D2304" s="94"/>
      <c r="E2304" s="94"/>
      <c r="F2304" s="95"/>
      <c r="H2304" s="95"/>
      <c r="I2304" s="94"/>
    </row>
    <row r="2305" spans="1:9" x14ac:dyDescent="0.25">
      <c r="A2305" s="93"/>
      <c r="B2305" s="94"/>
      <c r="C2305" s="94"/>
      <c r="D2305" s="94"/>
      <c r="E2305" s="94"/>
      <c r="F2305" s="95"/>
      <c r="H2305" s="95"/>
      <c r="I2305" s="94"/>
    </row>
    <row r="2306" spans="1:9" x14ac:dyDescent="0.25">
      <c r="A2306" s="93"/>
      <c r="B2306" s="94"/>
      <c r="C2306" s="94"/>
      <c r="D2306" s="94"/>
      <c r="E2306" s="94"/>
      <c r="F2306" s="95"/>
      <c r="H2306" s="95"/>
      <c r="I2306" s="94"/>
    </row>
    <row r="2307" spans="1:9" x14ac:dyDescent="0.25">
      <c r="A2307" s="93"/>
      <c r="B2307" s="94"/>
      <c r="C2307" s="94"/>
      <c r="D2307" s="94"/>
      <c r="E2307" s="94"/>
      <c r="F2307" s="95"/>
      <c r="H2307" s="95"/>
      <c r="I2307" s="94"/>
    </row>
    <row r="2308" spans="1:9" x14ac:dyDescent="0.25">
      <c r="A2308" s="93"/>
      <c r="B2308" s="94"/>
      <c r="C2308" s="94"/>
      <c r="D2308" s="94"/>
      <c r="E2308" s="94"/>
      <c r="F2308" s="95"/>
      <c r="H2308" s="95"/>
      <c r="I2308" s="94"/>
    </row>
    <row r="2309" spans="1:9" x14ac:dyDescent="0.25">
      <c r="A2309" s="93"/>
      <c r="B2309" s="94"/>
      <c r="C2309" s="94"/>
      <c r="D2309" s="94"/>
      <c r="E2309" s="94"/>
      <c r="F2309" s="95"/>
      <c r="H2309" s="95"/>
      <c r="I2309" s="94"/>
    </row>
    <row r="2310" spans="1:9" x14ac:dyDescent="0.25">
      <c r="A2310" s="93"/>
      <c r="B2310" s="94"/>
      <c r="C2310" s="94"/>
      <c r="D2310" s="94"/>
      <c r="E2310" s="94"/>
      <c r="F2310" s="95"/>
      <c r="H2310" s="95"/>
      <c r="I2310" s="94"/>
    </row>
    <row r="2311" spans="1:9" x14ac:dyDescent="0.25">
      <c r="A2311" s="93"/>
      <c r="B2311" s="94"/>
      <c r="C2311" s="94"/>
      <c r="D2311" s="94"/>
      <c r="E2311" s="94"/>
      <c r="F2311" s="95"/>
      <c r="H2311" s="95"/>
      <c r="I2311" s="94"/>
    </row>
    <row r="2312" spans="1:9" x14ac:dyDescent="0.25">
      <c r="A2312" s="93"/>
      <c r="B2312" s="94"/>
      <c r="C2312" s="94"/>
      <c r="D2312" s="94"/>
      <c r="E2312" s="94"/>
      <c r="F2312" s="95"/>
      <c r="H2312" s="95"/>
      <c r="I2312" s="94"/>
    </row>
    <row r="2313" spans="1:9" x14ac:dyDescent="0.25">
      <c r="A2313" s="93"/>
      <c r="B2313" s="94"/>
      <c r="C2313" s="94"/>
      <c r="D2313" s="94"/>
      <c r="E2313" s="94"/>
      <c r="F2313" s="95"/>
      <c r="H2313" s="95"/>
      <c r="I2313" s="94"/>
    </row>
    <row r="2314" spans="1:9" x14ac:dyDescent="0.25">
      <c r="A2314" s="93"/>
      <c r="B2314" s="94"/>
      <c r="C2314" s="94"/>
      <c r="D2314" s="94"/>
      <c r="E2314" s="94"/>
      <c r="F2314" s="95"/>
      <c r="H2314" s="95"/>
      <c r="I2314" s="94"/>
    </row>
    <row r="2315" spans="1:9" x14ac:dyDescent="0.25">
      <c r="A2315" s="93"/>
      <c r="B2315" s="94"/>
      <c r="C2315" s="94"/>
      <c r="D2315" s="94"/>
      <c r="E2315" s="94"/>
      <c r="F2315" s="95"/>
      <c r="H2315" s="95"/>
      <c r="I2315" s="94"/>
    </row>
    <row r="2316" spans="1:9" x14ac:dyDescent="0.25">
      <c r="A2316" s="93"/>
      <c r="B2316" s="94"/>
      <c r="C2316" s="94"/>
      <c r="D2316" s="94"/>
      <c r="E2316" s="94"/>
      <c r="F2316" s="95"/>
      <c r="H2316" s="95"/>
      <c r="I2316" s="94"/>
    </row>
    <row r="2317" spans="1:9" x14ac:dyDescent="0.25">
      <c r="A2317" s="93"/>
      <c r="B2317" s="94"/>
      <c r="C2317" s="94"/>
      <c r="D2317" s="94"/>
      <c r="E2317" s="94"/>
      <c r="F2317" s="95"/>
      <c r="H2317" s="95"/>
      <c r="I2317" s="94"/>
    </row>
    <row r="2318" spans="1:9" x14ac:dyDescent="0.25">
      <c r="A2318" s="93"/>
      <c r="B2318" s="94"/>
      <c r="C2318" s="94"/>
      <c r="D2318" s="94"/>
      <c r="E2318" s="94"/>
      <c r="F2318" s="95"/>
      <c r="H2318" s="95"/>
      <c r="I2318" s="94"/>
    </row>
    <row r="2319" spans="1:9" x14ac:dyDescent="0.25">
      <c r="A2319" s="93"/>
      <c r="B2319" s="94"/>
      <c r="C2319" s="94"/>
      <c r="D2319" s="94"/>
      <c r="E2319" s="94"/>
      <c r="F2319" s="95"/>
      <c r="H2319" s="95"/>
      <c r="I2319" s="94"/>
    </row>
    <row r="2320" spans="1:9" x14ac:dyDescent="0.25">
      <c r="A2320" s="93"/>
      <c r="B2320" s="94"/>
      <c r="C2320" s="94"/>
      <c r="D2320" s="94"/>
      <c r="E2320" s="94"/>
      <c r="F2320" s="95"/>
      <c r="H2320" s="95"/>
      <c r="I2320" s="94"/>
    </row>
    <row r="2321" spans="1:9" x14ac:dyDescent="0.25">
      <c r="A2321" s="93"/>
      <c r="B2321" s="94"/>
      <c r="C2321" s="94"/>
      <c r="D2321" s="94"/>
      <c r="E2321" s="94"/>
      <c r="F2321" s="95"/>
      <c r="H2321" s="95"/>
      <c r="I2321" s="94"/>
    </row>
    <row r="2322" spans="1:9" x14ac:dyDescent="0.25">
      <c r="A2322" s="93"/>
      <c r="B2322" s="94"/>
      <c r="C2322" s="94"/>
      <c r="D2322" s="94"/>
      <c r="E2322" s="94"/>
      <c r="F2322" s="95"/>
      <c r="H2322" s="95"/>
      <c r="I2322" s="94"/>
    </row>
    <row r="2323" spans="1:9" x14ac:dyDescent="0.25">
      <c r="A2323" s="93"/>
      <c r="B2323" s="94"/>
      <c r="C2323" s="94"/>
      <c r="D2323" s="94"/>
      <c r="E2323" s="94"/>
      <c r="F2323" s="95"/>
      <c r="H2323" s="95"/>
      <c r="I2323" s="94"/>
    </row>
    <row r="2324" spans="1:9" x14ac:dyDescent="0.25">
      <c r="A2324" s="93"/>
      <c r="B2324" s="94"/>
      <c r="C2324" s="94"/>
      <c r="D2324" s="94"/>
      <c r="E2324" s="94"/>
      <c r="F2324" s="95"/>
      <c r="H2324" s="95"/>
      <c r="I2324" s="94"/>
    </row>
    <row r="2325" spans="1:9" x14ac:dyDescent="0.25">
      <c r="A2325" s="93"/>
      <c r="B2325" s="94"/>
      <c r="C2325" s="94"/>
      <c r="D2325" s="94"/>
      <c r="E2325" s="94"/>
      <c r="F2325" s="95"/>
      <c r="H2325" s="95"/>
      <c r="I2325" s="94"/>
    </row>
    <row r="2326" spans="1:9" x14ac:dyDescent="0.25">
      <c r="A2326" s="93"/>
      <c r="B2326" s="94"/>
      <c r="C2326" s="94"/>
      <c r="D2326" s="94"/>
      <c r="E2326" s="94"/>
      <c r="F2326" s="95"/>
      <c r="H2326" s="95"/>
      <c r="I2326" s="94"/>
    </row>
    <row r="2327" spans="1:9" x14ac:dyDescent="0.25">
      <c r="A2327" s="93"/>
      <c r="B2327" s="94"/>
      <c r="C2327" s="94"/>
      <c r="D2327" s="94"/>
      <c r="E2327" s="94"/>
      <c r="F2327" s="95"/>
      <c r="H2327" s="95"/>
      <c r="I2327" s="94"/>
    </row>
    <row r="2328" spans="1:9" x14ac:dyDescent="0.25">
      <c r="A2328" s="93"/>
      <c r="B2328" s="94"/>
      <c r="C2328" s="94"/>
      <c r="D2328" s="94"/>
      <c r="E2328" s="94"/>
      <c r="F2328" s="95"/>
      <c r="H2328" s="95"/>
      <c r="I2328" s="94"/>
    </row>
    <row r="2329" spans="1:9" x14ac:dyDescent="0.25">
      <c r="A2329" s="93"/>
      <c r="B2329" s="94"/>
      <c r="C2329" s="94"/>
      <c r="D2329" s="94"/>
      <c r="E2329" s="94"/>
      <c r="F2329" s="95"/>
      <c r="H2329" s="95"/>
      <c r="I2329" s="94"/>
    </row>
    <row r="2330" spans="1:9" x14ac:dyDescent="0.25">
      <c r="A2330" s="93"/>
      <c r="B2330" s="94"/>
      <c r="C2330" s="94"/>
      <c r="D2330" s="94"/>
      <c r="E2330" s="94"/>
      <c r="F2330" s="95"/>
      <c r="H2330" s="95"/>
      <c r="I2330" s="94"/>
    </row>
    <row r="2331" spans="1:9" x14ac:dyDescent="0.25">
      <c r="A2331" s="93"/>
      <c r="B2331" s="94"/>
      <c r="C2331" s="94"/>
      <c r="D2331" s="94"/>
      <c r="E2331" s="94"/>
      <c r="F2331" s="95"/>
      <c r="H2331" s="95"/>
      <c r="I2331" s="94"/>
    </row>
    <row r="2332" spans="1:9" x14ac:dyDescent="0.25">
      <c r="A2332" s="93"/>
      <c r="B2332" s="94"/>
      <c r="C2332" s="94"/>
      <c r="D2332" s="94"/>
      <c r="E2332" s="94"/>
      <c r="F2332" s="95"/>
      <c r="H2332" s="95"/>
      <c r="I2332" s="94"/>
    </row>
    <row r="2333" spans="1:9" x14ac:dyDescent="0.25">
      <c r="A2333" s="93"/>
      <c r="B2333" s="94"/>
      <c r="C2333" s="94"/>
      <c r="D2333" s="94"/>
      <c r="E2333" s="94"/>
      <c r="F2333" s="95"/>
      <c r="H2333" s="95"/>
      <c r="I2333" s="94"/>
    </row>
    <row r="2334" spans="1:9" x14ac:dyDescent="0.25">
      <c r="A2334" s="93"/>
      <c r="B2334" s="94"/>
      <c r="C2334" s="94"/>
      <c r="D2334" s="94"/>
      <c r="E2334" s="94"/>
      <c r="F2334" s="95"/>
      <c r="H2334" s="95"/>
      <c r="I2334" s="94"/>
    </row>
    <row r="2335" spans="1:9" x14ac:dyDescent="0.25">
      <c r="A2335" s="93"/>
      <c r="B2335" s="94"/>
      <c r="C2335" s="94"/>
      <c r="D2335" s="94"/>
      <c r="E2335" s="94"/>
      <c r="F2335" s="95"/>
      <c r="H2335" s="95"/>
      <c r="I2335" s="94"/>
    </row>
    <row r="2336" spans="1:9" x14ac:dyDescent="0.25">
      <c r="A2336" s="93"/>
      <c r="B2336" s="94"/>
      <c r="C2336" s="94"/>
      <c r="D2336" s="94"/>
      <c r="E2336" s="94"/>
      <c r="F2336" s="95"/>
      <c r="H2336" s="95"/>
      <c r="I2336" s="94"/>
    </row>
    <row r="2337" spans="1:9" x14ac:dyDescent="0.25">
      <c r="A2337" s="93"/>
      <c r="B2337" s="94"/>
      <c r="C2337" s="94"/>
      <c r="D2337" s="94"/>
      <c r="E2337" s="94"/>
      <c r="F2337" s="95"/>
      <c r="H2337" s="95"/>
      <c r="I2337" s="94"/>
    </row>
    <row r="2338" spans="1:9" x14ac:dyDescent="0.25">
      <c r="A2338" s="93"/>
      <c r="B2338" s="94"/>
      <c r="C2338" s="94"/>
      <c r="D2338" s="94"/>
      <c r="E2338" s="94"/>
      <c r="F2338" s="95"/>
      <c r="H2338" s="95"/>
      <c r="I2338" s="94"/>
    </row>
    <row r="2339" spans="1:9" x14ac:dyDescent="0.25">
      <c r="A2339" s="93"/>
      <c r="B2339" s="94"/>
      <c r="C2339" s="94"/>
      <c r="D2339" s="94"/>
      <c r="E2339" s="94"/>
      <c r="F2339" s="95"/>
      <c r="H2339" s="95"/>
      <c r="I2339" s="94"/>
    </row>
    <row r="2340" spans="1:9" x14ac:dyDescent="0.25">
      <c r="A2340" s="93"/>
      <c r="B2340" s="94"/>
      <c r="C2340" s="94"/>
      <c r="D2340" s="94"/>
      <c r="E2340" s="94"/>
      <c r="F2340" s="95"/>
      <c r="H2340" s="95"/>
      <c r="I2340" s="94"/>
    </row>
    <row r="2341" spans="1:9" x14ac:dyDescent="0.25">
      <c r="A2341" s="93"/>
      <c r="B2341" s="94"/>
      <c r="C2341" s="94"/>
      <c r="D2341" s="94"/>
      <c r="E2341" s="94"/>
      <c r="F2341" s="95"/>
      <c r="H2341" s="95"/>
      <c r="I2341" s="94"/>
    </row>
    <row r="2342" spans="1:9" x14ac:dyDescent="0.25">
      <c r="A2342" s="93"/>
      <c r="B2342" s="94"/>
      <c r="C2342" s="94"/>
      <c r="D2342" s="94"/>
      <c r="E2342" s="94"/>
      <c r="F2342" s="95"/>
      <c r="H2342" s="95"/>
      <c r="I2342" s="94"/>
    </row>
    <row r="2343" spans="1:9" x14ac:dyDescent="0.25">
      <c r="A2343" s="93"/>
      <c r="B2343" s="94"/>
      <c r="C2343" s="94"/>
      <c r="D2343" s="94"/>
      <c r="E2343" s="94"/>
      <c r="F2343" s="95"/>
      <c r="H2343" s="95"/>
      <c r="I2343" s="94"/>
    </row>
    <row r="2344" spans="1:9" x14ac:dyDescent="0.25">
      <c r="A2344" s="93"/>
      <c r="B2344" s="94"/>
      <c r="C2344" s="94"/>
      <c r="D2344" s="94"/>
      <c r="E2344" s="94"/>
      <c r="F2344" s="95"/>
      <c r="H2344" s="95"/>
      <c r="I2344" s="94"/>
    </row>
    <row r="2345" spans="1:9" x14ac:dyDescent="0.25">
      <c r="A2345" s="93"/>
      <c r="B2345" s="94"/>
      <c r="C2345" s="94"/>
      <c r="D2345" s="94"/>
      <c r="E2345" s="94"/>
      <c r="F2345" s="95"/>
      <c r="H2345" s="95"/>
      <c r="I2345" s="94"/>
    </row>
    <row r="2346" spans="1:9" x14ac:dyDescent="0.25">
      <c r="A2346" s="93"/>
      <c r="B2346" s="94"/>
      <c r="C2346" s="94"/>
      <c r="D2346" s="94"/>
      <c r="E2346" s="94"/>
      <c r="F2346" s="95"/>
      <c r="H2346" s="95"/>
      <c r="I2346" s="94"/>
    </row>
    <row r="2347" spans="1:9" x14ac:dyDescent="0.25">
      <c r="A2347" s="93"/>
      <c r="B2347" s="94"/>
      <c r="C2347" s="94"/>
      <c r="D2347" s="94"/>
      <c r="E2347" s="94"/>
      <c r="F2347" s="95"/>
      <c r="H2347" s="95"/>
      <c r="I2347" s="94"/>
    </row>
    <row r="2348" spans="1:9" x14ac:dyDescent="0.25">
      <c r="A2348" s="93"/>
      <c r="B2348" s="94"/>
      <c r="C2348" s="94"/>
      <c r="D2348" s="94"/>
      <c r="E2348" s="94"/>
      <c r="F2348" s="95"/>
      <c r="H2348" s="95"/>
      <c r="I2348" s="94"/>
    </row>
    <row r="2349" spans="1:9" x14ac:dyDescent="0.25">
      <c r="A2349" s="93"/>
      <c r="B2349" s="94"/>
      <c r="C2349" s="94"/>
      <c r="D2349" s="94"/>
      <c r="E2349" s="94"/>
      <c r="F2349" s="95"/>
      <c r="H2349" s="95"/>
      <c r="I2349" s="94"/>
    </row>
    <row r="2350" spans="1:9" x14ac:dyDescent="0.25">
      <c r="A2350" s="93"/>
      <c r="B2350" s="94"/>
      <c r="C2350" s="94"/>
      <c r="D2350" s="94"/>
      <c r="E2350" s="94"/>
      <c r="F2350" s="95"/>
      <c r="H2350" s="95"/>
      <c r="I2350" s="94"/>
    </row>
    <row r="2351" spans="1:9" x14ac:dyDescent="0.25">
      <c r="A2351" s="93"/>
      <c r="B2351" s="94"/>
      <c r="C2351" s="94"/>
      <c r="D2351" s="94"/>
      <c r="E2351" s="94"/>
      <c r="F2351" s="95"/>
      <c r="H2351" s="95"/>
      <c r="I2351" s="94"/>
    </row>
    <row r="2352" spans="1:9" x14ac:dyDescent="0.25">
      <c r="A2352" s="93"/>
      <c r="B2352" s="94"/>
      <c r="C2352" s="94"/>
      <c r="D2352" s="94"/>
      <c r="E2352" s="94"/>
      <c r="F2352" s="95"/>
      <c r="H2352" s="95"/>
      <c r="I2352" s="94"/>
    </row>
    <row r="2353" spans="1:9" x14ac:dyDescent="0.25">
      <c r="A2353" s="93"/>
      <c r="B2353" s="94"/>
      <c r="C2353" s="94"/>
      <c r="D2353" s="94"/>
      <c r="E2353" s="94"/>
      <c r="F2353" s="95"/>
      <c r="H2353" s="95"/>
      <c r="I2353" s="94"/>
    </row>
    <row r="2354" spans="1:9" x14ac:dyDescent="0.25">
      <c r="A2354" s="93"/>
      <c r="B2354" s="94"/>
      <c r="C2354" s="94"/>
      <c r="D2354" s="94"/>
      <c r="E2354" s="94"/>
      <c r="F2354" s="95"/>
      <c r="H2354" s="95"/>
      <c r="I2354" s="94"/>
    </row>
    <row r="2355" spans="1:9" x14ac:dyDescent="0.25">
      <c r="A2355" s="93"/>
      <c r="B2355" s="94"/>
      <c r="C2355" s="94"/>
      <c r="D2355" s="94"/>
      <c r="E2355" s="94"/>
      <c r="F2355" s="95"/>
      <c r="H2355" s="95"/>
      <c r="I2355" s="94"/>
    </row>
    <row r="2356" spans="1:9" x14ac:dyDescent="0.25">
      <c r="A2356" s="93"/>
      <c r="B2356" s="94"/>
      <c r="C2356" s="94"/>
      <c r="D2356" s="94"/>
      <c r="E2356" s="94"/>
      <c r="F2356" s="95"/>
      <c r="H2356" s="95"/>
      <c r="I2356" s="94"/>
    </row>
    <row r="2357" spans="1:9" x14ac:dyDescent="0.25">
      <c r="A2357" s="93"/>
      <c r="B2357" s="94"/>
      <c r="C2357" s="94"/>
      <c r="D2357" s="94"/>
      <c r="E2357" s="94"/>
      <c r="F2357" s="95"/>
      <c r="H2357" s="95"/>
      <c r="I2357" s="94"/>
    </row>
    <row r="2358" spans="1:9" x14ac:dyDescent="0.25">
      <c r="A2358" s="93"/>
      <c r="B2358" s="94"/>
      <c r="C2358" s="94"/>
      <c r="D2358" s="94"/>
      <c r="E2358" s="94"/>
      <c r="F2358" s="95"/>
      <c r="H2358" s="95"/>
      <c r="I2358" s="94"/>
    </row>
    <row r="2359" spans="1:9" x14ac:dyDescent="0.25">
      <c r="A2359" s="93"/>
      <c r="B2359" s="94"/>
      <c r="C2359" s="94"/>
      <c r="D2359" s="94"/>
      <c r="E2359" s="94"/>
      <c r="F2359" s="95"/>
      <c r="H2359" s="95"/>
      <c r="I2359" s="94"/>
    </row>
    <row r="2360" spans="1:9" x14ac:dyDescent="0.25">
      <c r="A2360" s="93"/>
      <c r="B2360" s="94"/>
      <c r="C2360" s="94"/>
      <c r="D2360" s="94"/>
      <c r="E2360" s="94"/>
      <c r="F2360" s="95"/>
      <c r="H2360" s="95"/>
      <c r="I2360" s="94"/>
    </row>
    <row r="2361" spans="1:9" x14ac:dyDescent="0.25">
      <c r="A2361" s="93"/>
      <c r="B2361" s="94"/>
      <c r="C2361" s="94"/>
      <c r="D2361" s="94"/>
      <c r="E2361" s="94"/>
      <c r="F2361" s="95"/>
      <c r="H2361" s="95"/>
      <c r="I2361" s="94"/>
    </row>
    <row r="2362" spans="1:9" x14ac:dyDescent="0.25">
      <c r="A2362" s="93"/>
      <c r="B2362" s="94"/>
      <c r="C2362" s="94"/>
      <c r="D2362" s="94"/>
      <c r="E2362" s="94"/>
      <c r="F2362" s="95"/>
      <c r="H2362" s="95"/>
      <c r="I2362" s="94"/>
    </row>
    <row r="2363" spans="1:9" x14ac:dyDescent="0.25">
      <c r="A2363" s="93"/>
      <c r="B2363" s="94"/>
      <c r="C2363" s="94"/>
      <c r="D2363" s="94"/>
      <c r="E2363" s="94"/>
      <c r="F2363" s="95"/>
      <c r="H2363" s="95"/>
      <c r="I2363" s="94"/>
    </row>
    <row r="2364" spans="1:9" x14ac:dyDescent="0.25">
      <c r="A2364" s="93"/>
      <c r="B2364" s="94"/>
      <c r="C2364" s="94"/>
      <c r="D2364" s="94"/>
      <c r="E2364" s="94"/>
      <c r="F2364" s="95"/>
      <c r="H2364" s="95"/>
      <c r="I2364" s="94"/>
    </row>
    <row r="2365" spans="1:9" x14ac:dyDescent="0.25">
      <c r="A2365" s="93"/>
      <c r="B2365" s="94"/>
      <c r="C2365" s="94"/>
      <c r="D2365" s="94"/>
      <c r="E2365" s="94"/>
      <c r="F2365" s="95"/>
      <c r="H2365" s="95"/>
      <c r="I2365" s="94"/>
    </row>
    <row r="2366" spans="1:9" x14ac:dyDescent="0.25">
      <c r="A2366" s="93"/>
      <c r="B2366" s="94"/>
      <c r="C2366" s="94"/>
      <c r="D2366" s="94"/>
      <c r="E2366" s="94"/>
      <c r="F2366" s="95"/>
      <c r="H2366" s="95"/>
      <c r="I2366" s="94"/>
    </row>
    <row r="2367" spans="1:9" x14ac:dyDescent="0.25">
      <c r="A2367" s="93"/>
      <c r="B2367" s="94"/>
      <c r="C2367" s="94"/>
      <c r="D2367" s="94"/>
      <c r="E2367" s="94"/>
      <c r="F2367" s="95"/>
      <c r="H2367" s="95"/>
      <c r="I2367" s="94"/>
    </row>
    <row r="2368" spans="1:9" x14ac:dyDescent="0.25">
      <c r="A2368" s="93"/>
      <c r="B2368" s="94"/>
      <c r="C2368" s="94"/>
      <c r="D2368" s="94"/>
      <c r="E2368" s="94"/>
      <c r="F2368" s="95"/>
      <c r="H2368" s="95"/>
      <c r="I2368" s="94"/>
    </row>
    <row r="2369" spans="1:9" x14ac:dyDescent="0.25">
      <c r="A2369" s="93"/>
      <c r="B2369" s="94"/>
      <c r="C2369" s="94"/>
      <c r="D2369" s="94"/>
      <c r="E2369" s="94"/>
      <c r="F2369" s="95"/>
      <c r="H2369" s="95"/>
      <c r="I2369" s="94"/>
    </row>
    <row r="2370" spans="1:9" x14ac:dyDescent="0.25">
      <c r="A2370" s="93"/>
      <c r="B2370" s="94"/>
      <c r="C2370" s="94"/>
      <c r="D2370" s="94"/>
      <c r="E2370" s="94"/>
      <c r="F2370" s="95"/>
      <c r="H2370" s="95"/>
      <c r="I2370" s="94"/>
    </row>
    <row r="2371" spans="1:9" x14ac:dyDescent="0.25">
      <c r="A2371" s="93"/>
      <c r="B2371" s="94"/>
      <c r="C2371" s="94"/>
      <c r="D2371" s="94"/>
      <c r="E2371" s="94"/>
      <c r="F2371" s="95"/>
      <c r="H2371" s="95"/>
      <c r="I2371" s="94"/>
    </row>
    <row r="2372" spans="1:9" x14ac:dyDescent="0.25">
      <c r="A2372" s="93"/>
      <c r="B2372" s="94"/>
      <c r="C2372" s="94"/>
      <c r="D2372" s="94"/>
      <c r="E2372" s="94"/>
      <c r="F2372" s="95"/>
      <c r="H2372" s="95"/>
      <c r="I2372" s="94"/>
    </row>
    <row r="2373" spans="1:9" x14ac:dyDescent="0.25">
      <c r="A2373" s="93"/>
      <c r="B2373" s="94"/>
      <c r="C2373" s="94"/>
      <c r="D2373" s="94"/>
      <c r="E2373" s="94"/>
      <c r="F2373" s="95"/>
      <c r="H2373" s="95"/>
      <c r="I2373" s="94"/>
    </row>
    <row r="2374" spans="1:9" x14ac:dyDescent="0.25">
      <c r="A2374" s="93"/>
      <c r="B2374" s="94"/>
      <c r="C2374" s="94"/>
      <c r="D2374" s="94"/>
      <c r="E2374" s="94"/>
      <c r="F2374" s="95"/>
      <c r="H2374" s="95"/>
      <c r="I2374" s="94"/>
    </row>
    <row r="2375" spans="1:9" x14ac:dyDescent="0.25">
      <c r="A2375" s="93"/>
      <c r="B2375" s="94"/>
      <c r="C2375" s="94"/>
      <c r="D2375" s="94"/>
      <c r="E2375" s="94"/>
      <c r="F2375" s="95"/>
      <c r="H2375" s="95"/>
      <c r="I2375" s="94"/>
    </row>
    <row r="2376" spans="1:9" x14ac:dyDescent="0.25">
      <c r="A2376" s="93"/>
      <c r="B2376" s="94"/>
      <c r="C2376" s="94"/>
      <c r="D2376" s="94"/>
      <c r="E2376" s="94"/>
      <c r="F2376" s="95"/>
      <c r="H2376" s="95"/>
      <c r="I2376" s="94"/>
    </row>
    <row r="2377" spans="1:9" x14ac:dyDescent="0.25">
      <c r="A2377" s="93"/>
      <c r="B2377" s="94"/>
      <c r="C2377" s="94"/>
      <c r="D2377" s="94"/>
      <c r="E2377" s="94"/>
      <c r="F2377" s="95"/>
      <c r="H2377" s="95"/>
      <c r="I2377" s="94"/>
    </row>
    <row r="2378" spans="1:9" x14ac:dyDescent="0.25">
      <c r="A2378" s="93"/>
      <c r="B2378" s="94"/>
      <c r="C2378" s="94"/>
      <c r="D2378" s="94"/>
      <c r="E2378" s="94"/>
      <c r="F2378" s="95"/>
      <c r="H2378" s="95"/>
      <c r="I2378" s="94"/>
    </row>
    <row r="2379" spans="1:9" x14ac:dyDescent="0.25">
      <c r="A2379" s="93"/>
      <c r="B2379" s="94"/>
      <c r="C2379" s="94"/>
      <c r="D2379" s="94"/>
      <c r="E2379" s="94"/>
      <c r="F2379" s="95"/>
      <c r="H2379" s="95"/>
      <c r="I2379" s="94"/>
    </row>
    <row r="2380" spans="1:9" x14ac:dyDescent="0.25">
      <c r="A2380" s="93"/>
      <c r="B2380" s="94"/>
      <c r="C2380" s="94"/>
      <c r="D2380" s="94"/>
      <c r="E2380" s="94"/>
      <c r="F2380" s="95"/>
      <c r="H2380" s="95"/>
      <c r="I2380" s="94"/>
    </row>
    <row r="2381" spans="1:9" x14ac:dyDescent="0.25">
      <c r="A2381" s="93"/>
      <c r="B2381" s="94"/>
      <c r="C2381" s="94"/>
      <c r="D2381" s="94"/>
      <c r="E2381" s="94"/>
      <c r="F2381" s="95"/>
      <c r="H2381" s="95"/>
      <c r="I2381" s="94"/>
    </row>
    <row r="2382" spans="1:9" x14ac:dyDescent="0.25">
      <c r="A2382" s="93"/>
      <c r="B2382" s="94"/>
      <c r="C2382" s="94"/>
      <c r="D2382" s="94"/>
      <c r="E2382" s="94"/>
      <c r="F2382" s="95"/>
      <c r="H2382" s="95"/>
      <c r="I2382" s="94"/>
    </row>
    <row r="2383" spans="1:9" x14ac:dyDescent="0.25">
      <c r="A2383" s="93"/>
      <c r="B2383" s="94"/>
      <c r="C2383" s="94"/>
      <c r="D2383" s="94"/>
      <c r="E2383" s="94"/>
      <c r="F2383" s="95"/>
      <c r="H2383" s="95"/>
      <c r="I2383" s="94"/>
    </row>
    <row r="2384" spans="1:9" x14ac:dyDescent="0.25">
      <c r="A2384" s="93"/>
      <c r="B2384" s="94"/>
      <c r="C2384" s="94"/>
      <c r="D2384" s="94"/>
      <c r="E2384" s="94"/>
      <c r="F2384" s="95"/>
      <c r="H2384" s="95"/>
      <c r="I2384" s="94"/>
    </row>
    <row r="2385" spans="1:9" x14ac:dyDescent="0.25">
      <c r="A2385" s="93"/>
      <c r="B2385" s="94"/>
      <c r="C2385" s="94"/>
      <c r="D2385" s="94"/>
      <c r="E2385" s="94"/>
      <c r="F2385" s="95"/>
      <c r="H2385" s="95"/>
      <c r="I2385" s="94"/>
    </row>
    <row r="2386" spans="1:9" x14ac:dyDescent="0.25">
      <c r="A2386" s="93"/>
      <c r="B2386" s="94"/>
      <c r="C2386" s="94"/>
      <c r="D2386" s="94"/>
      <c r="E2386" s="94"/>
      <c r="F2386" s="95"/>
      <c r="H2386" s="95"/>
      <c r="I2386" s="94"/>
    </row>
    <row r="2387" spans="1:9" x14ac:dyDescent="0.25">
      <c r="A2387" s="93"/>
      <c r="B2387" s="94"/>
      <c r="C2387" s="94"/>
      <c r="D2387" s="94"/>
      <c r="E2387" s="94"/>
      <c r="F2387" s="95"/>
      <c r="H2387" s="95"/>
      <c r="I2387" s="94"/>
    </row>
    <row r="2388" spans="1:9" x14ac:dyDescent="0.25">
      <c r="A2388" s="93"/>
      <c r="B2388" s="94"/>
      <c r="C2388" s="94"/>
      <c r="D2388" s="94"/>
      <c r="E2388" s="94"/>
      <c r="F2388" s="95"/>
      <c r="H2388" s="95"/>
      <c r="I2388" s="94"/>
    </row>
    <row r="2389" spans="1:9" x14ac:dyDescent="0.25">
      <c r="A2389" s="93"/>
      <c r="B2389" s="94"/>
      <c r="C2389" s="94"/>
      <c r="D2389" s="94"/>
      <c r="E2389" s="94"/>
      <c r="F2389" s="95"/>
      <c r="H2389" s="95"/>
      <c r="I2389" s="94"/>
    </row>
    <row r="2390" spans="1:9" x14ac:dyDescent="0.25">
      <c r="A2390" s="93"/>
      <c r="B2390" s="94"/>
      <c r="C2390" s="94"/>
      <c r="D2390" s="94"/>
      <c r="E2390" s="94"/>
      <c r="F2390" s="95"/>
      <c r="H2390" s="95"/>
      <c r="I2390" s="94"/>
    </row>
    <row r="2391" spans="1:9" x14ac:dyDescent="0.25">
      <c r="A2391" s="93"/>
      <c r="B2391" s="94"/>
      <c r="C2391" s="94"/>
      <c r="D2391" s="94"/>
      <c r="E2391" s="94"/>
      <c r="F2391" s="95"/>
      <c r="H2391" s="95"/>
      <c r="I2391" s="94"/>
    </row>
    <row r="2392" spans="1:9" x14ac:dyDescent="0.25">
      <c r="A2392" s="93"/>
      <c r="B2392" s="94"/>
      <c r="C2392" s="94"/>
      <c r="D2392" s="94"/>
      <c r="E2392" s="94"/>
      <c r="F2392" s="95"/>
      <c r="H2392" s="95"/>
      <c r="I2392" s="94"/>
    </row>
    <row r="2393" spans="1:9" x14ac:dyDescent="0.25">
      <c r="A2393" s="93"/>
      <c r="B2393" s="94"/>
      <c r="C2393" s="94"/>
      <c r="D2393" s="94"/>
      <c r="E2393" s="94"/>
      <c r="F2393" s="95"/>
      <c r="H2393" s="95"/>
      <c r="I2393" s="94"/>
    </row>
    <row r="2394" spans="1:9" x14ac:dyDescent="0.25">
      <c r="A2394" s="93"/>
      <c r="B2394" s="94"/>
      <c r="C2394" s="94"/>
      <c r="D2394" s="94"/>
      <c r="E2394" s="94"/>
      <c r="F2394" s="95"/>
      <c r="H2394" s="95"/>
      <c r="I2394" s="94"/>
    </row>
    <row r="2395" spans="1:9" x14ac:dyDescent="0.25">
      <c r="A2395" s="93"/>
      <c r="B2395" s="94"/>
      <c r="C2395" s="94"/>
      <c r="D2395" s="94"/>
      <c r="E2395" s="94"/>
      <c r="F2395" s="95"/>
      <c r="H2395" s="95"/>
      <c r="I2395" s="94"/>
    </row>
    <row r="2396" spans="1:9" x14ac:dyDescent="0.25">
      <c r="A2396" s="93"/>
      <c r="B2396" s="94"/>
      <c r="C2396" s="94"/>
      <c r="D2396" s="94"/>
      <c r="E2396" s="94"/>
      <c r="F2396" s="95"/>
      <c r="H2396" s="95"/>
      <c r="I2396" s="94"/>
    </row>
    <row r="2397" spans="1:9" x14ac:dyDescent="0.25">
      <c r="A2397" s="93"/>
      <c r="B2397" s="94"/>
      <c r="C2397" s="94"/>
      <c r="D2397" s="94"/>
      <c r="E2397" s="94"/>
      <c r="F2397" s="95"/>
      <c r="H2397" s="95"/>
      <c r="I2397" s="94"/>
    </row>
    <row r="2398" spans="1:9" x14ac:dyDescent="0.25">
      <c r="A2398" s="93"/>
      <c r="B2398" s="94"/>
      <c r="C2398" s="94"/>
      <c r="D2398" s="94"/>
      <c r="E2398" s="94"/>
      <c r="F2398" s="95"/>
      <c r="H2398" s="95"/>
      <c r="I2398" s="94"/>
    </row>
    <row r="2399" spans="1:9" x14ac:dyDescent="0.25">
      <c r="A2399" s="93"/>
      <c r="B2399" s="94"/>
      <c r="C2399" s="94"/>
      <c r="D2399" s="94"/>
      <c r="E2399" s="94"/>
      <c r="F2399" s="95"/>
      <c r="H2399" s="95"/>
      <c r="I2399" s="94"/>
    </row>
    <row r="2400" spans="1:9" x14ac:dyDescent="0.25">
      <c r="A2400" s="93"/>
      <c r="B2400" s="94"/>
      <c r="C2400" s="94"/>
      <c r="D2400" s="94"/>
      <c r="E2400" s="94"/>
      <c r="F2400" s="95"/>
      <c r="H2400" s="95"/>
      <c r="I2400" s="94"/>
    </row>
    <row r="2401" spans="1:9" x14ac:dyDescent="0.25">
      <c r="A2401" s="93"/>
      <c r="B2401" s="94"/>
      <c r="C2401" s="94"/>
      <c r="D2401" s="94"/>
      <c r="E2401" s="94"/>
      <c r="F2401" s="95"/>
      <c r="H2401" s="95"/>
      <c r="I2401" s="94"/>
    </row>
    <row r="2402" spans="1:9" x14ac:dyDescent="0.25">
      <c r="A2402" s="93"/>
      <c r="B2402" s="94"/>
      <c r="C2402" s="94"/>
      <c r="D2402" s="94"/>
      <c r="E2402" s="94"/>
      <c r="F2402" s="95"/>
      <c r="H2402" s="95"/>
      <c r="I2402" s="94"/>
    </row>
    <row r="2403" spans="1:9" x14ac:dyDescent="0.25">
      <c r="A2403" s="93"/>
      <c r="B2403" s="94"/>
      <c r="C2403" s="94"/>
      <c r="D2403" s="94"/>
      <c r="E2403" s="94"/>
      <c r="F2403" s="95"/>
      <c r="H2403" s="95"/>
      <c r="I2403" s="94"/>
    </row>
    <row r="2404" spans="1:9" x14ac:dyDescent="0.25">
      <c r="A2404" s="93"/>
      <c r="B2404" s="94"/>
      <c r="C2404" s="94"/>
      <c r="D2404" s="94"/>
      <c r="E2404" s="94"/>
      <c r="F2404" s="95"/>
      <c r="H2404" s="95"/>
      <c r="I2404" s="94"/>
    </row>
    <row r="2405" spans="1:9" x14ac:dyDescent="0.25">
      <c r="A2405" s="93"/>
      <c r="B2405" s="94"/>
      <c r="C2405" s="94"/>
      <c r="D2405" s="94"/>
      <c r="E2405" s="94"/>
      <c r="F2405" s="95"/>
      <c r="H2405" s="95"/>
      <c r="I2405" s="94"/>
    </row>
    <row r="2406" spans="1:9" x14ac:dyDescent="0.25">
      <c r="A2406" s="93"/>
      <c r="B2406" s="94"/>
      <c r="C2406" s="94"/>
      <c r="D2406" s="94"/>
      <c r="E2406" s="94"/>
      <c r="F2406" s="95"/>
      <c r="H2406" s="95"/>
      <c r="I2406" s="94"/>
    </row>
    <row r="2407" spans="1:9" x14ac:dyDescent="0.25">
      <c r="A2407" s="93"/>
      <c r="B2407" s="94"/>
      <c r="C2407" s="94"/>
      <c r="D2407" s="94"/>
      <c r="E2407" s="94"/>
      <c r="F2407" s="95"/>
      <c r="H2407" s="95"/>
      <c r="I2407" s="94"/>
    </row>
    <row r="2408" spans="1:9" x14ac:dyDescent="0.25">
      <c r="A2408" s="93"/>
      <c r="B2408" s="94"/>
      <c r="C2408" s="94"/>
      <c r="D2408" s="94"/>
      <c r="E2408" s="94"/>
      <c r="F2408" s="95"/>
      <c r="H2408" s="95"/>
      <c r="I2408" s="94"/>
    </row>
    <row r="2409" spans="1:9" x14ac:dyDescent="0.25">
      <c r="A2409" s="93"/>
      <c r="B2409" s="94"/>
      <c r="C2409" s="94"/>
      <c r="D2409" s="94"/>
      <c r="E2409" s="94"/>
      <c r="F2409" s="95"/>
      <c r="H2409" s="95"/>
      <c r="I2409" s="94"/>
    </row>
    <row r="2410" spans="1:9" x14ac:dyDescent="0.25">
      <c r="A2410" s="93"/>
      <c r="B2410" s="94"/>
      <c r="C2410" s="94"/>
      <c r="D2410" s="94"/>
      <c r="E2410" s="94"/>
      <c r="F2410" s="95"/>
      <c r="H2410" s="95"/>
      <c r="I2410" s="94"/>
    </row>
    <row r="2411" spans="1:9" x14ac:dyDescent="0.25">
      <c r="A2411" s="93"/>
      <c r="B2411" s="94"/>
      <c r="C2411" s="94"/>
      <c r="D2411" s="94"/>
      <c r="E2411" s="94"/>
      <c r="F2411" s="95"/>
      <c r="H2411" s="95"/>
      <c r="I2411" s="94"/>
    </row>
    <row r="2412" spans="1:9" x14ac:dyDescent="0.25">
      <c r="A2412" s="93"/>
      <c r="B2412" s="94"/>
      <c r="C2412" s="94"/>
      <c r="D2412" s="94"/>
      <c r="E2412" s="94"/>
      <c r="F2412" s="95"/>
      <c r="H2412" s="95"/>
      <c r="I2412" s="94"/>
    </row>
    <row r="2413" spans="1:9" x14ac:dyDescent="0.25">
      <c r="A2413" s="93"/>
      <c r="B2413" s="94"/>
      <c r="C2413" s="94"/>
      <c r="D2413" s="94"/>
      <c r="E2413" s="94"/>
      <c r="F2413" s="95"/>
      <c r="H2413" s="95"/>
      <c r="I2413" s="94"/>
    </row>
    <row r="2414" spans="1:9" x14ac:dyDescent="0.25">
      <c r="A2414" s="93"/>
      <c r="B2414" s="94"/>
      <c r="C2414" s="94"/>
      <c r="D2414" s="94"/>
      <c r="E2414" s="94"/>
      <c r="F2414" s="95"/>
      <c r="H2414" s="95"/>
      <c r="I2414" s="94"/>
    </row>
    <row r="2415" spans="1:9" x14ac:dyDescent="0.25">
      <c r="A2415" s="93"/>
      <c r="B2415" s="94"/>
      <c r="C2415" s="94"/>
      <c r="D2415" s="94"/>
      <c r="E2415" s="94"/>
      <c r="F2415" s="95"/>
      <c r="H2415" s="95"/>
      <c r="I2415" s="94"/>
    </row>
    <row r="2416" spans="1:9" x14ac:dyDescent="0.25">
      <c r="A2416" s="93"/>
      <c r="B2416" s="94"/>
      <c r="C2416" s="94"/>
      <c r="D2416" s="94"/>
      <c r="E2416" s="94"/>
      <c r="F2416" s="95"/>
      <c r="H2416" s="95"/>
      <c r="I2416" s="94"/>
    </row>
    <row r="2417" spans="1:9" x14ac:dyDescent="0.25">
      <c r="A2417" s="93"/>
      <c r="B2417" s="94"/>
      <c r="C2417" s="94"/>
      <c r="D2417" s="94"/>
      <c r="E2417" s="94"/>
      <c r="F2417" s="95"/>
      <c r="H2417" s="95"/>
      <c r="I2417" s="94"/>
    </row>
    <row r="2418" spans="1:9" x14ac:dyDescent="0.25">
      <c r="A2418" s="93"/>
      <c r="B2418" s="94"/>
      <c r="C2418" s="94"/>
      <c r="D2418" s="94"/>
      <c r="E2418" s="94"/>
      <c r="F2418" s="95"/>
      <c r="H2418" s="95"/>
      <c r="I2418" s="94"/>
    </row>
    <row r="2419" spans="1:9" x14ac:dyDescent="0.25">
      <c r="A2419" s="93"/>
      <c r="B2419" s="94"/>
      <c r="C2419" s="94"/>
      <c r="D2419" s="94"/>
      <c r="E2419" s="94"/>
      <c r="F2419" s="95"/>
      <c r="H2419" s="95"/>
      <c r="I2419" s="94"/>
    </row>
    <row r="2420" spans="1:9" x14ac:dyDescent="0.25">
      <c r="A2420" s="93"/>
      <c r="B2420" s="94"/>
      <c r="C2420" s="94"/>
      <c r="D2420" s="94"/>
      <c r="E2420" s="94"/>
      <c r="F2420" s="95"/>
      <c r="H2420" s="95"/>
      <c r="I2420" s="94"/>
    </row>
    <row r="2421" spans="1:9" x14ac:dyDescent="0.25">
      <c r="A2421" s="93"/>
      <c r="B2421" s="94"/>
      <c r="C2421" s="94"/>
      <c r="D2421" s="94"/>
      <c r="E2421" s="94"/>
      <c r="F2421" s="95"/>
      <c r="H2421" s="95"/>
      <c r="I2421" s="94"/>
    </row>
    <row r="2422" spans="1:9" x14ac:dyDescent="0.25">
      <c r="A2422" s="93"/>
      <c r="B2422" s="94"/>
      <c r="C2422" s="94"/>
      <c r="D2422" s="94"/>
      <c r="E2422" s="94"/>
      <c r="F2422" s="95"/>
      <c r="H2422" s="95"/>
      <c r="I2422" s="94"/>
    </row>
    <row r="2423" spans="1:9" x14ac:dyDescent="0.25">
      <c r="A2423" s="93"/>
      <c r="B2423" s="94"/>
      <c r="C2423" s="94"/>
      <c r="D2423" s="94"/>
      <c r="E2423" s="94"/>
      <c r="F2423" s="95"/>
      <c r="H2423" s="95"/>
      <c r="I2423" s="94"/>
    </row>
    <row r="2424" spans="1:9" x14ac:dyDescent="0.25">
      <c r="A2424" s="93"/>
      <c r="B2424" s="94"/>
      <c r="C2424" s="94"/>
      <c r="D2424" s="94"/>
      <c r="E2424" s="94"/>
      <c r="F2424" s="95"/>
      <c r="H2424" s="95"/>
      <c r="I2424" s="94"/>
    </row>
    <row r="2425" spans="1:9" x14ac:dyDescent="0.25">
      <c r="A2425" s="93"/>
      <c r="B2425" s="94"/>
      <c r="C2425" s="94"/>
      <c r="D2425" s="94"/>
      <c r="E2425" s="94"/>
      <c r="F2425" s="95"/>
      <c r="H2425" s="95"/>
      <c r="I2425" s="94"/>
    </row>
    <row r="2426" spans="1:9" x14ac:dyDescent="0.25">
      <c r="A2426" s="93"/>
      <c r="B2426" s="94"/>
      <c r="C2426" s="94"/>
      <c r="D2426" s="94"/>
      <c r="E2426" s="94"/>
      <c r="F2426" s="95"/>
      <c r="H2426" s="95"/>
      <c r="I2426" s="94"/>
    </row>
    <row r="2427" spans="1:9" x14ac:dyDescent="0.25">
      <c r="A2427" s="93"/>
      <c r="B2427" s="94"/>
      <c r="C2427" s="94"/>
      <c r="D2427" s="94"/>
      <c r="E2427" s="94"/>
      <c r="F2427" s="95"/>
      <c r="H2427" s="95"/>
      <c r="I2427" s="94"/>
    </row>
    <row r="2428" spans="1:9" x14ac:dyDescent="0.25">
      <c r="A2428" s="93"/>
      <c r="B2428" s="94"/>
      <c r="C2428" s="94"/>
      <c r="D2428" s="94"/>
      <c r="E2428" s="94"/>
      <c r="F2428" s="95"/>
      <c r="H2428" s="95"/>
      <c r="I2428" s="94"/>
    </row>
    <row r="2429" spans="1:9" x14ac:dyDescent="0.25">
      <c r="A2429" s="93"/>
      <c r="B2429" s="94"/>
      <c r="C2429" s="94"/>
      <c r="D2429" s="94"/>
      <c r="E2429" s="94"/>
      <c r="F2429" s="95"/>
      <c r="H2429" s="95"/>
      <c r="I2429" s="94"/>
    </row>
    <row r="2430" spans="1:9" x14ac:dyDescent="0.25">
      <c r="A2430" s="93"/>
      <c r="B2430" s="94"/>
      <c r="C2430" s="94"/>
      <c r="D2430" s="94"/>
      <c r="E2430" s="94"/>
      <c r="F2430" s="95"/>
      <c r="H2430" s="95"/>
      <c r="I2430" s="94"/>
    </row>
    <row r="2431" spans="1:9" x14ac:dyDescent="0.25">
      <c r="A2431" s="93"/>
      <c r="B2431" s="94"/>
      <c r="C2431" s="94"/>
      <c r="D2431" s="94"/>
      <c r="E2431" s="94"/>
      <c r="F2431" s="95"/>
      <c r="H2431" s="95"/>
      <c r="I2431" s="94"/>
    </row>
    <row r="2432" spans="1:9" x14ac:dyDescent="0.25">
      <c r="A2432" s="93"/>
      <c r="B2432" s="94"/>
      <c r="C2432" s="94"/>
      <c r="D2432" s="94"/>
      <c r="E2432" s="94"/>
      <c r="F2432" s="95"/>
      <c r="H2432" s="95"/>
      <c r="I2432" s="94"/>
    </row>
    <row r="2433" spans="1:9" x14ac:dyDescent="0.25">
      <c r="A2433" s="93"/>
      <c r="B2433" s="94"/>
      <c r="C2433" s="94"/>
      <c r="D2433" s="94"/>
      <c r="E2433" s="94"/>
      <c r="F2433" s="95"/>
      <c r="H2433" s="95"/>
      <c r="I2433" s="94"/>
    </row>
    <row r="2434" spans="1:9" x14ac:dyDescent="0.25">
      <c r="A2434" s="93"/>
      <c r="B2434" s="94"/>
      <c r="C2434" s="94"/>
      <c r="D2434" s="94"/>
      <c r="E2434" s="94"/>
      <c r="F2434" s="95"/>
      <c r="H2434" s="95"/>
      <c r="I2434" s="94"/>
    </row>
    <row r="2435" spans="1:9" x14ac:dyDescent="0.25">
      <c r="A2435" s="93"/>
      <c r="B2435" s="94"/>
      <c r="C2435" s="94"/>
      <c r="D2435" s="94"/>
      <c r="E2435" s="94"/>
      <c r="F2435" s="95"/>
      <c r="H2435" s="95"/>
      <c r="I2435" s="94"/>
    </row>
    <row r="2436" spans="1:9" x14ac:dyDescent="0.25">
      <c r="A2436" s="93"/>
      <c r="B2436" s="94"/>
      <c r="C2436" s="94"/>
      <c r="D2436" s="94"/>
      <c r="E2436" s="94"/>
      <c r="F2436" s="95"/>
      <c r="H2436" s="95"/>
      <c r="I2436" s="94"/>
    </row>
    <row r="2437" spans="1:9" x14ac:dyDescent="0.25">
      <c r="A2437" s="93"/>
      <c r="B2437" s="94"/>
      <c r="C2437" s="94"/>
      <c r="D2437" s="94"/>
      <c r="E2437" s="94"/>
      <c r="F2437" s="95"/>
      <c r="H2437" s="95"/>
      <c r="I2437" s="94"/>
    </row>
    <row r="2438" spans="1:9" x14ac:dyDescent="0.25">
      <c r="A2438" s="93"/>
      <c r="B2438" s="94"/>
      <c r="C2438" s="94"/>
      <c r="D2438" s="94"/>
      <c r="E2438" s="94"/>
      <c r="F2438" s="95"/>
      <c r="H2438" s="95"/>
      <c r="I2438" s="94"/>
    </row>
    <row r="2439" spans="1:9" x14ac:dyDescent="0.25">
      <c r="A2439" s="93"/>
      <c r="B2439" s="94"/>
      <c r="C2439" s="94"/>
      <c r="D2439" s="94"/>
      <c r="E2439" s="94"/>
      <c r="F2439" s="95"/>
      <c r="H2439" s="95"/>
      <c r="I2439" s="94"/>
    </row>
    <row r="2440" spans="1:9" x14ac:dyDescent="0.25">
      <c r="A2440" s="93"/>
      <c r="B2440" s="94"/>
      <c r="C2440" s="94"/>
      <c r="D2440" s="94"/>
      <c r="E2440" s="94"/>
      <c r="F2440" s="95"/>
      <c r="H2440" s="95"/>
      <c r="I2440" s="94"/>
    </row>
    <row r="2441" spans="1:9" x14ac:dyDescent="0.25">
      <c r="A2441" s="93"/>
      <c r="B2441" s="94"/>
      <c r="C2441" s="94"/>
      <c r="D2441" s="94"/>
      <c r="E2441" s="94"/>
      <c r="F2441" s="95"/>
      <c r="H2441" s="95"/>
      <c r="I2441" s="94"/>
    </row>
    <row r="2442" spans="1:9" x14ac:dyDescent="0.25">
      <c r="A2442" s="93"/>
      <c r="B2442" s="94"/>
      <c r="C2442" s="94"/>
      <c r="D2442" s="94"/>
      <c r="E2442" s="94"/>
      <c r="F2442" s="95"/>
      <c r="H2442" s="95"/>
      <c r="I2442" s="94"/>
    </row>
    <row r="2443" spans="1:9" x14ac:dyDescent="0.25">
      <c r="A2443" s="93"/>
      <c r="B2443" s="94"/>
      <c r="C2443" s="94"/>
      <c r="D2443" s="94"/>
      <c r="E2443" s="94"/>
      <c r="F2443" s="95"/>
      <c r="H2443" s="95"/>
      <c r="I2443" s="94"/>
    </row>
    <row r="2444" spans="1:9" x14ac:dyDescent="0.25">
      <c r="A2444" s="93"/>
      <c r="B2444" s="94"/>
      <c r="C2444" s="94"/>
      <c r="D2444" s="94"/>
      <c r="E2444" s="94"/>
      <c r="F2444" s="95"/>
      <c r="H2444" s="95"/>
      <c r="I2444" s="94"/>
    </row>
    <row r="2445" spans="1:9" x14ac:dyDescent="0.25">
      <c r="A2445" s="93"/>
      <c r="B2445" s="94"/>
      <c r="C2445" s="94"/>
      <c r="D2445" s="94"/>
      <c r="E2445" s="94"/>
      <c r="F2445" s="95"/>
      <c r="H2445" s="95"/>
      <c r="I2445" s="94"/>
    </row>
    <row r="2446" spans="1:9" x14ac:dyDescent="0.25">
      <c r="A2446" s="93"/>
      <c r="B2446" s="94"/>
      <c r="C2446" s="94"/>
      <c r="D2446" s="94"/>
      <c r="E2446" s="94"/>
      <c r="F2446" s="95"/>
      <c r="H2446" s="95"/>
      <c r="I2446" s="94"/>
    </row>
    <row r="2447" spans="1:9" x14ac:dyDescent="0.25">
      <c r="A2447" s="93"/>
      <c r="B2447" s="94"/>
      <c r="C2447" s="94"/>
      <c r="D2447" s="94"/>
      <c r="E2447" s="94"/>
      <c r="F2447" s="95"/>
      <c r="H2447" s="95"/>
      <c r="I2447" s="94"/>
    </row>
    <row r="2448" spans="1:9" x14ac:dyDescent="0.25">
      <c r="A2448" s="93"/>
      <c r="B2448" s="94"/>
      <c r="C2448" s="94"/>
      <c r="D2448" s="94"/>
      <c r="E2448" s="94"/>
      <c r="F2448" s="95"/>
      <c r="H2448" s="95"/>
      <c r="I2448" s="94"/>
    </row>
    <row r="2449" spans="1:9" x14ac:dyDescent="0.25">
      <c r="A2449" s="93"/>
      <c r="B2449" s="94"/>
      <c r="C2449" s="94"/>
      <c r="D2449" s="94"/>
      <c r="E2449" s="94"/>
      <c r="F2449" s="95"/>
      <c r="H2449" s="95"/>
      <c r="I2449" s="94"/>
    </row>
    <row r="2450" spans="1:9" x14ac:dyDescent="0.25">
      <c r="A2450" s="93"/>
      <c r="B2450" s="94"/>
      <c r="C2450" s="94"/>
      <c r="D2450" s="94"/>
      <c r="E2450" s="94"/>
      <c r="F2450" s="95"/>
      <c r="H2450" s="95"/>
      <c r="I2450" s="94"/>
    </row>
    <row r="2451" spans="1:9" x14ac:dyDescent="0.25">
      <c r="A2451" s="93"/>
      <c r="B2451" s="94"/>
      <c r="C2451" s="94"/>
      <c r="D2451" s="94"/>
      <c r="E2451" s="94"/>
      <c r="F2451" s="95"/>
      <c r="H2451" s="95"/>
      <c r="I2451" s="94"/>
    </row>
    <row r="2452" spans="1:9" x14ac:dyDescent="0.25">
      <c r="A2452" s="93"/>
      <c r="B2452" s="94"/>
      <c r="C2452" s="94"/>
      <c r="D2452" s="94"/>
      <c r="E2452" s="94"/>
      <c r="F2452" s="95"/>
      <c r="H2452" s="95"/>
      <c r="I2452" s="94"/>
    </row>
    <row r="2453" spans="1:9" x14ac:dyDescent="0.25">
      <c r="A2453" s="93"/>
      <c r="B2453" s="94"/>
      <c r="C2453" s="94"/>
      <c r="D2453" s="94"/>
      <c r="E2453" s="94"/>
      <c r="F2453" s="95"/>
      <c r="H2453" s="95"/>
      <c r="I2453" s="94"/>
    </row>
    <row r="2454" spans="1:9" x14ac:dyDescent="0.25">
      <c r="A2454" s="93"/>
      <c r="B2454" s="94"/>
      <c r="C2454" s="94"/>
      <c r="D2454" s="94"/>
      <c r="E2454" s="94"/>
      <c r="F2454" s="95"/>
      <c r="H2454" s="95"/>
      <c r="I2454" s="94"/>
    </row>
    <row r="2455" spans="1:9" x14ac:dyDescent="0.25">
      <c r="A2455" s="93"/>
      <c r="B2455" s="94"/>
      <c r="C2455" s="94"/>
      <c r="D2455" s="94"/>
      <c r="E2455" s="94"/>
      <c r="F2455" s="95"/>
      <c r="H2455" s="95"/>
      <c r="I2455" s="94"/>
    </row>
    <row r="2456" spans="1:9" x14ac:dyDescent="0.25">
      <c r="A2456" s="93"/>
      <c r="B2456" s="94"/>
      <c r="C2456" s="94"/>
      <c r="D2456" s="94"/>
      <c r="E2456" s="94"/>
      <c r="F2456" s="95"/>
      <c r="H2456" s="95"/>
      <c r="I2456" s="94"/>
    </row>
    <row r="2457" spans="1:9" x14ac:dyDescent="0.25">
      <c r="A2457" s="93"/>
      <c r="B2457" s="94"/>
      <c r="C2457" s="94"/>
      <c r="D2457" s="94"/>
      <c r="E2457" s="94"/>
      <c r="F2457" s="95"/>
      <c r="H2457" s="95"/>
      <c r="I2457" s="94"/>
    </row>
    <row r="2458" spans="1:9" x14ac:dyDescent="0.25">
      <c r="A2458" s="93"/>
      <c r="B2458" s="94"/>
      <c r="C2458" s="94"/>
      <c r="D2458" s="94"/>
      <c r="E2458" s="94"/>
      <c r="F2458" s="95"/>
      <c r="H2458" s="95"/>
      <c r="I2458" s="94"/>
    </row>
    <row r="2459" spans="1:9" x14ac:dyDescent="0.25">
      <c r="A2459" s="93"/>
      <c r="B2459" s="94"/>
      <c r="C2459" s="94"/>
      <c r="D2459" s="94"/>
      <c r="E2459" s="94"/>
      <c r="F2459" s="95"/>
      <c r="H2459" s="95"/>
      <c r="I2459" s="94"/>
    </row>
    <row r="2460" spans="1:9" x14ac:dyDescent="0.25">
      <c r="A2460" s="93"/>
      <c r="B2460" s="94"/>
      <c r="C2460" s="94"/>
      <c r="D2460" s="94"/>
      <c r="E2460" s="94"/>
      <c r="F2460" s="95"/>
      <c r="H2460" s="95"/>
      <c r="I2460" s="94"/>
    </row>
    <row r="2461" spans="1:9" x14ac:dyDescent="0.25">
      <c r="A2461" s="93"/>
      <c r="B2461" s="94"/>
      <c r="C2461" s="94"/>
      <c r="D2461" s="94"/>
      <c r="E2461" s="94"/>
      <c r="F2461" s="95"/>
      <c r="H2461" s="95"/>
      <c r="I2461" s="94"/>
    </row>
    <row r="2462" spans="1:9" x14ac:dyDescent="0.25">
      <c r="A2462" s="93"/>
      <c r="B2462" s="94"/>
      <c r="C2462" s="94"/>
      <c r="D2462" s="94"/>
      <c r="E2462" s="94"/>
      <c r="F2462" s="95"/>
      <c r="H2462" s="95"/>
      <c r="I2462" s="94"/>
    </row>
    <row r="2463" spans="1:9" x14ac:dyDescent="0.25">
      <c r="A2463" s="93"/>
      <c r="B2463" s="94"/>
      <c r="C2463" s="94"/>
      <c r="D2463" s="94"/>
      <c r="E2463" s="94"/>
      <c r="F2463" s="95"/>
      <c r="H2463" s="95"/>
      <c r="I2463" s="94"/>
    </row>
    <row r="2464" spans="1:9" x14ac:dyDescent="0.25">
      <c r="A2464" s="93"/>
      <c r="B2464" s="94"/>
      <c r="C2464" s="94"/>
      <c r="D2464" s="94"/>
      <c r="E2464" s="94"/>
      <c r="F2464" s="95"/>
      <c r="H2464" s="95"/>
      <c r="I2464" s="94"/>
    </row>
    <row r="2465" spans="1:9" x14ac:dyDescent="0.25">
      <c r="A2465" s="93"/>
      <c r="B2465" s="94"/>
      <c r="C2465" s="94"/>
      <c r="D2465" s="94"/>
      <c r="E2465" s="94"/>
      <c r="F2465" s="95"/>
      <c r="H2465" s="95"/>
      <c r="I2465" s="94"/>
    </row>
    <row r="2466" spans="1:9" x14ac:dyDescent="0.25">
      <c r="A2466" s="93"/>
      <c r="B2466" s="94"/>
      <c r="C2466" s="94"/>
      <c r="D2466" s="94"/>
      <c r="E2466" s="94"/>
      <c r="F2466" s="95"/>
      <c r="H2466" s="95"/>
      <c r="I2466" s="94"/>
    </row>
    <row r="2467" spans="1:9" x14ac:dyDescent="0.25">
      <c r="A2467" s="93"/>
      <c r="B2467" s="94"/>
      <c r="C2467" s="94"/>
      <c r="D2467" s="94"/>
      <c r="E2467" s="94"/>
      <c r="F2467" s="95"/>
      <c r="H2467" s="95"/>
      <c r="I2467" s="94"/>
    </row>
    <row r="2468" spans="1:9" x14ac:dyDescent="0.25">
      <c r="A2468" s="93"/>
      <c r="B2468" s="94"/>
      <c r="C2468" s="94"/>
      <c r="D2468" s="94"/>
      <c r="E2468" s="94"/>
      <c r="F2468" s="95"/>
      <c r="H2468" s="95"/>
      <c r="I2468" s="94"/>
    </row>
    <row r="2469" spans="1:9" x14ac:dyDescent="0.25">
      <c r="A2469" s="93"/>
      <c r="B2469" s="94"/>
      <c r="C2469" s="94"/>
      <c r="D2469" s="94"/>
      <c r="E2469" s="94"/>
      <c r="F2469" s="95"/>
      <c r="H2469" s="95"/>
      <c r="I2469" s="94"/>
    </row>
    <row r="2470" spans="1:9" x14ac:dyDescent="0.25">
      <c r="A2470" s="93"/>
      <c r="B2470" s="94"/>
      <c r="C2470" s="94"/>
      <c r="D2470" s="94"/>
      <c r="E2470" s="94"/>
      <c r="F2470" s="95"/>
      <c r="H2470" s="95"/>
      <c r="I2470" s="94"/>
    </row>
    <row r="2471" spans="1:9" x14ac:dyDescent="0.25">
      <c r="A2471" s="93"/>
      <c r="B2471" s="94"/>
      <c r="C2471" s="94"/>
      <c r="D2471" s="94"/>
      <c r="E2471" s="94"/>
      <c r="F2471" s="95"/>
      <c r="H2471" s="95"/>
      <c r="I2471" s="94"/>
    </row>
    <row r="2472" spans="1:9" x14ac:dyDescent="0.25">
      <c r="A2472" s="93"/>
      <c r="B2472" s="94"/>
      <c r="C2472" s="94"/>
      <c r="D2472" s="94"/>
      <c r="E2472" s="94"/>
      <c r="F2472" s="95"/>
      <c r="H2472" s="95"/>
      <c r="I2472" s="94"/>
    </row>
    <row r="2473" spans="1:9" x14ac:dyDescent="0.25">
      <c r="A2473" s="93"/>
      <c r="B2473" s="94"/>
      <c r="C2473" s="94"/>
      <c r="D2473" s="94"/>
      <c r="E2473" s="94"/>
      <c r="F2473" s="95"/>
      <c r="H2473" s="95"/>
      <c r="I2473" s="94"/>
    </row>
    <row r="2474" spans="1:9" x14ac:dyDescent="0.25">
      <c r="A2474" s="93"/>
      <c r="B2474" s="94"/>
      <c r="C2474" s="94"/>
      <c r="D2474" s="94"/>
      <c r="E2474" s="94"/>
      <c r="F2474" s="95"/>
      <c r="H2474" s="95"/>
      <c r="I2474" s="94"/>
    </row>
    <row r="2475" spans="1:9" x14ac:dyDescent="0.25">
      <c r="A2475" s="93"/>
      <c r="B2475" s="94"/>
      <c r="C2475" s="94"/>
      <c r="D2475" s="94"/>
      <c r="E2475" s="94"/>
      <c r="F2475" s="95"/>
      <c r="H2475" s="95"/>
      <c r="I2475" s="94"/>
    </row>
    <row r="2476" spans="1:9" x14ac:dyDescent="0.25">
      <c r="A2476" s="93"/>
      <c r="B2476" s="94"/>
      <c r="C2476" s="94"/>
      <c r="D2476" s="94"/>
      <c r="E2476" s="94"/>
      <c r="F2476" s="95"/>
      <c r="H2476" s="95"/>
      <c r="I2476" s="94"/>
    </row>
    <row r="2477" spans="1:9" x14ac:dyDescent="0.25">
      <c r="A2477" s="93"/>
      <c r="B2477" s="94"/>
      <c r="C2477" s="94"/>
      <c r="D2477" s="94"/>
      <c r="E2477" s="94"/>
      <c r="F2477" s="95"/>
      <c r="H2477" s="95"/>
      <c r="I2477" s="94"/>
    </row>
    <row r="2478" spans="1:9" x14ac:dyDescent="0.25">
      <c r="A2478" s="93"/>
      <c r="B2478" s="94"/>
      <c r="C2478" s="94"/>
      <c r="D2478" s="94"/>
      <c r="E2478" s="94"/>
      <c r="F2478" s="95"/>
      <c r="H2478" s="95"/>
      <c r="I2478" s="94"/>
    </row>
    <row r="2479" spans="1:9" x14ac:dyDescent="0.25">
      <c r="A2479" s="93"/>
      <c r="B2479" s="94"/>
      <c r="C2479" s="94"/>
      <c r="D2479" s="94"/>
      <c r="E2479" s="94"/>
      <c r="F2479" s="95"/>
      <c r="H2479" s="95"/>
      <c r="I2479" s="94"/>
    </row>
    <row r="2480" spans="1:9" x14ac:dyDescent="0.25">
      <c r="A2480" s="93"/>
      <c r="B2480" s="94"/>
      <c r="C2480" s="94"/>
      <c r="D2480" s="94"/>
      <c r="E2480" s="94"/>
      <c r="F2480" s="95"/>
      <c r="H2480" s="95"/>
      <c r="I2480" s="94"/>
    </row>
    <row r="2481" spans="1:9" x14ac:dyDescent="0.25">
      <c r="A2481" s="93"/>
      <c r="B2481" s="94"/>
      <c r="C2481" s="94"/>
      <c r="D2481" s="94"/>
      <c r="E2481" s="94"/>
      <c r="F2481" s="95"/>
      <c r="H2481" s="95"/>
      <c r="I2481" s="94"/>
    </row>
    <row r="2482" spans="1:9" x14ac:dyDescent="0.25">
      <c r="A2482" s="93"/>
      <c r="B2482" s="94"/>
      <c r="C2482" s="94"/>
      <c r="D2482" s="94"/>
      <c r="E2482" s="94"/>
      <c r="F2482" s="95"/>
      <c r="H2482" s="95"/>
      <c r="I2482" s="94"/>
    </row>
    <row r="2483" spans="1:9" x14ac:dyDescent="0.25">
      <c r="A2483" s="93"/>
      <c r="B2483" s="94"/>
      <c r="C2483" s="94"/>
      <c r="D2483" s="94"/>
      <c r="E2483" s="94"/>
      <c r="F2483" s="95"/>
      <c r="H2483" s="95"/>
      <c r="I2483" s="94"/>
    </row>
    <row r="2484" spans="1:9" x14ac:dyDescent="0.25">
      <c r="A2484" s="93"/>
      <c r="B2484" s="94"/>
      <c r="C2484" s="94"/>
      <c r="D2484" s="94"/>
      <c r="E2484" s="94"/>
      <c r="F2484" s="95"/>
      <c r="H2484" s="95"/>
      <c r="I2484" s="94"/>
    </row>
    <row r="2485" spans="1:9" x14ac:dyDescent="0.25">
      <c r="A2485" s="93"/>
      <c r="B2485" s="94"/>
      <c r="C2485" s="94"/>
      <c r="D2485" s="94"/>
      <c r="E2485" s="94"/>
      <c r="F2485" s="95"/>
      <c r="H2485" s="95"/>
      <c r="I2485" s="94"/>
    </row>
    <row r="2486" spans="1:9" x14ac:dyDescent="0.25">
      <c r="A2486" s="93"/>
      <c r="B2486" s="94"/>
      <c r="C2486" s="94"/>
      <c r="D2486" s="94"/>
      <c r="E2486" s="94"/>
      <c r="F2486" s="95"/>
      <c r="H2486" s="95"/>
      <c r="I2486" s="94"/>
    </row>
    <row r="2487" spans="1:9" x14ac:dyDescent="0.25">
      <c r="A2487" s="93"/>
      <c r="B2487" s="94"/>
      <c r="C2487" s="94"/>
      <c r="D2487" s="94"/>
      <c r="E2487" s="94"/>
      <c r="F2487" s="95"/>
      <c r="H2487" s="95"/>
      <c r="I2487" s="94"/>
    </row>
    <row r="2488" spans="1:9" x14ac:dyDescent="0.25">
      <c r="A2488" s="93"/>
      <c r="B2488" s="94"/>
      <c r="C2488" s="94"/>
      <c r="D2488" s="94"/>
      <c r="E2488" s="94"/>
      <c r="F2488" s="95"/>
      <c r="H2488" s="95"/>
      <c r="I2488" s="94"/>
    </row>
    <row r="2489" spans="1:9" x14ac:dyDescent="0.25">
      <c r="A2489" s="93"/>
      <c r="B2489" s="94"/>
      <c r="C2489" s="94"/>
      <c r="D2489" s="94"/>
      <c r="E2489" s="94"/>
      <c r="F2489" s="95"/>
      <c r="H2489" s="95"/>
      <c r="I2489" s="94"/>
    </row>
    <row r="2490" spans="1:9" x14ac:dyDescent="0.25">
      <c r="A2490" s="93"/>
      <c r="B2490" s="94"/>
      <c r="C2490" s="94"/>
      <c r="D2490" s="94"/>
      <c r="E2490" s="94"/>
      <c r="F2490" s="95"/>
      <c r="H2490" s="95"/>
      <c r="I2490" s="94"/>
    </row>
    <row r="2491" spans="1:9" x14ac:dyDescent="0.25">
      <c r="A2491" s="93"/>
      <c r="B2491" s="94"/>
      <c r="C2491" s="94"/>
      <c r="D2491" s="94"/>
      <c r="E2491" s="94"/>
      <c r="F2491" s="95"/>
      <c r="H2491" s="95"/>
      <c r="I2491" s="94"/>
    </row>
    <row r="2492" spans="1:9" x14ac:dyDescent="0.25">
      <c r="A2492" s="93"/>
      <c r="B2492" s="94"/>
      <c r="C2492" s="94"/>
      <c r="D2492" s="94"/>
      <c r="E2492" s="94"/>
      <c r="F2492" s="95"/>
      <c r="H2492" s="95"/>
      <c r="I2492" s="94"/>
    </row>
    <row r="2493" spans="1:9" x14ac:dyDescent="0.25">
      <c r="A2493" s="93"/>
      <c r="B2493" s="94"/>
      <c r="C2493" s="94"/>
      <c r="D2493" s="94"/>
      <c r="E2493" s="94"/>
      <c r="F2493" s="95"/>
      <c r="H2493" s="95"/>
      <c r="I2493" s="94"/>
    </row>
    <row r="2494" spans="1:9" x14ac:dyDescent="0.25">
      <c r="A2494" s="93"/>
      <c r="B2494" s="94"/>
      <c r="C2494" s="94"/>
      <c r="D2494" s="94"/>
      <c r="E2494" s="94"/>
      <c r="F2494" s="95"/>
      <c r="H2494" s="95"/>
      <c r="I2494" s="94"/>
    </row>
    <row r="2495" spans="1:9" x14ac:dyDescent="0.25">
      <c r="A2495" s="93"/>
      <c r="B2495" s="94"/>
      <c r="C2495" s="94"/>
      <c r="D2495" s="94"/>
      <c r="E2495" s="94"/>
      <c r="F2495" s="95"/>
      <c r="H2495" s="95"/>
      <c r="I2495" s="94"/>
    </row>
    <row r="2496" spans="1:9" x14ac:dyDescent="0.25">
      <c r="A2496" s="93"/>
      <c r="B2496" s="94"/>
      <c r="C2496" s="94"/>
      <c r="D2496" s="94"/>
      <c r="E2496" s="94"/>
      <c r="F2496" s="95"/>
      <c r="H2496" s="95"/>
      <c r="I2496" s="94"/>
    </row>
    <row r="2497" spans="1:9" x14ac:dyDescent="0.25">
      <c r="A2497" s="93"/>
      <c r="B2497" s="94"/>
      <c r="C2497" s="94"/>
      <c r="D2497" s="94"/>
      <c r="E2497" s="94"/>
      <c r="F2497" s="95"/>
      <c r="H2497" s="95"/>
      <c r="I2497" s="94"/>
    </row>
    <row r="2498" spans="1:9" x14ac:dyDescent="0.25">
      <c r="A2498" s="93"/>
      <c r="B2498" s="94"/>
      <c r="C2498" s="94"/>
      <c r="D2498" s="94"/>
      <c r="E2498" s="94"/>
      <c r="F2498" s="95"/>
      <c r="H2498" s="95"/>
      <c r="I2498" s="94"/>
    </row>
    <row r="2499" spans="1:9" x14ac:dyDescent="0.25">
      <c r="A2499" s="93"/>
      <c r="B2499" s="94"/>
      <c r="C2499" s="94"/>
      <c r="D2499" s="94"/>
      <c r="E2499" s="94"/>
      <c r="F2499" s="95"/>
      <c r="H2499" s="95"/>
      <c r="I2499" s="94"/>
    </row>
    <row r="2500" spans="1:9" x14ac:dyDescent="0.25">
      <c r="A2500" s="93"/>
      <c r="B2500" s="94"/>
      <c r="C2500" s="94"/>
      <c r="D2500" s="94"/>
      <c r="E2500" s="94"/>
      <c r="F2500" s="95"/>
      <c r="H2500" s="95"/>
      <c r="I2500" s="94"/>
    </row>
    <row r="2501" spans="1:9" x14ac:dyDescent="0.25">
      <c r="A2501" s="93"/>
      <c r="B2501" s="94"/>
      <c r="C2501" s="94"/>
      <c r="D2501" s="94"/>
      <c r="E2501" s="94"/>
      <c r="F2501" s="95"/>
      <c r="H2501" s="95"/>
      <c r="I2501" s="94"/>
    </row>
    <row r="2502" spans="1:9" x14ac:dyDescent="0.25">
      <c r="A2502" s="93"/>
      <c r="B2502" s="94"/>
      <c r="C2502" s="94"/>
      <c r="D2502" s="94"/>
      <c r="E2502" s="94"/>
      <c r="F2502" s="95"/>
      <c r="H2502" s="95"/>
      <c r="I2502" s="94"/>
    </row>
    <row r="2503" spans="1:9" x14ac:dyDescent="0.25">
      <c r="A2503" s="93"/>
      <c r="B2503" s="94"/>
      <c r="C2503" s="94"/>
      <c r="D2503" s="94"/>
      <c r="E2503" s="94"/>
      <c r="F2503" s="95"/>
      <c r="H2503" s="95"/>
      <c r="I2503" s="94"/>
    </row>
    <row r="2504" spans="1:9" x14ac:dyDescent="0.25">
      <c r="A2504" s="93"/>
      <c r="B2504" s="94"/>
      <c r="C2504" s="94"/>
      <c r="D2504" s="94"/>
      <c r="E2504" s="94"/>
      <c r="F2504" s="95"/>
      <c r="H2504" s="95"/>
      <c r="I2504" s="94"/>
    </row>
    <row r="2505" spans="1:9" x14ac:dyDescent="0.25">
      <c r="A2505" s="93"/>
      <c r="B2505" s="94"/>
      <c r="C2505" s="94"/>
      <c r="D2505" s="94"/>
      <c r="E2505" s="94"/>
      <c r="F2505" s="95"/>
      <c r="H2505" s="95"/>
      <c r="I2505" s="94"/>
    </row>
    <row r="2506" spans="1:9" x14ac:dyDescent="0.25">
      <c r="A2506" s="93"/>
      <c r="B2506" s="94"/>
      <c r="C2506" s="94"/>
      <c r="D2506" s="94"/>
      <c r="E2506" s="94"/>
      <c r="F2506" s="95"/>
      <c r="H2506" s="95"/>
      <c r="I2506" s="94"/>
    </row>
    <row r="2507" spans="1:9" x14ac:dyDescent="0.25">
      <c r="A2507" s="93"/>
      <c r="B2507" s="94"/>
      <c r="C2507" s="94"/>
      <c r="D2507" s="94"/>
      <c r="E2507" s="94"/>
      <c r="F2507" s="95"/>
      <c r="H2507" s="95"/>
      <c r="I2507" s="94"/>
    </row>
    <row r="2508" spans="1:9" x14ac:dyDescent="0.25">
      <c r="A2508" s="93"/>
      <c r="B2508" s="94"/>
      <c r="C2508" s="94"/>
      <c r="D2508" s="94"/>
      <c r="E2508" s="94"/>
      <c r="F2508" s="95"/>
      <c r="H2508" s="95"/>
      <c r="I2508" s="94"/>
    </row>
    <row r="2509" spans="1:9" x14ac:dyDescent="0.25">
      <c r="A2509" s="93"/>
      <c r="B2509" s="94"/>
      <c r="C2509" s="94"/>
      <c r="D2509" s="94"/>
      <c r="E2509" s="94"/>
      <c r="F2509" s="95"/>
      <c r="H2509" s="95"/>
      <c r="I2509" s="94"/>
    </row>
    <row r="2510" spans="1:9" x14ac:dyDescent="0.25">
      <c r="A2510" s="93"/>
      <c r="B2510" s="94"/>
      <c r="C2510" s="94"/>
      <c r="D2510" s="94"/>
      <c r="E2510" s="94"/>
      <c r="F2510" s="95"/>
      <c r="H2510" s="95"/>
      <c r="I2510" s="94"/>
    </row>
    <row r="2511" spans="1:9" x14ac:dyDescent="0.25">
      <c r="A2511" s="93"/>
      <c r="B2511" s="94"/>
      <c r="C2511" s="94"/>
      <c r="D2511" s="94"/>
      <c r="E2511" s="94"/>
      <c r="F2511" s="95"/>
      <c r="H2511" s="95"/>
      <c r="I2511" s="94"/>
    </row>
    <row r="2512" spans="1:9" x14ac:dyDescent="0.25">
      <c r="A2512" s="93"/>
      <c r="B2512" s="94"/>
      <c r="C2512" s="94"/>
      <c r="D2512" s="94"/>
      <c r="E2512" s="94"/>
      <c r="F2512" s="95"/>
      <c r="H2512" s="95"/>
      <c r="I2512" s="94"/>
    </row>
    <row r="2513" spans="1:9" x14ac:dyDescent="0.25">
      <c r="A2513" s="93"/>
      <c r="B2513" s="94"/>
      <c r="C2513" s="94"/>
      <c r="D2513" s="94"/>
      <c r="E2513" s="94"/>
      <c r="F2513" s="95"/>
      <c r="H2513" s="95"/>
      <c r="I2513" s="94"/>
    </row>
    <row r="2514" spans="1:9" x14ac:dyDescent="0.25">
      <c r="A2514" s="93"/>
      <c r="B2514" s="94"/>
      <c r="C2514" s="94"/>
      <c r="D2514" s="94"/>
      <c r="E2514" s="94"/>
      <c r="F2514" s="95"/>
      <c r="H2514" s="95"/>
      <c r="I2514" s="94"/>
    </row>
    <row r="2515" spans="1:9" x14ac:dyDescent="0.25">
      <c r="A2515" s="93"/>
      <c r="B2515" s="94"/>
      <c r="C2515" s="94"/>
      <c r="D2515" s="94"/>
      <c r="E2515" s="94"/>
      <c r="F2515" s="95"/>
      <c r="H2515" s="95"/>
      <c r="I2515" s="94"/>
    </row>
    <row r="2516" spans="1:9" x14ac:dyDescent="0.25">
      <c r="A2516" s="93"/>
      <c r="B2516" s="94"/>
      <c r="C2516" s="94"/>
      <c r="D2516" s="94"/>
      <c r="E2516" s="94"/>
      <c r="F2516" s="95"/>
      <c r="H2516" s="95"/>
      <c r="I2516" s="94"/>
    </row>
    <row r="2517" spans="1:9" x14ac:dyDescent="0.25">
      <c r="A2517" s="93"/>
      <c r="B2517" s="94"/>
      <c r="C2517" s="94"/>
      <c r="D2517" s="94"/>
      <c r="E2517" s="94"/>
      <c r="F2517" s="95"/>
      <c r="H2517" s="95"/>
      <c r="I2517" s="94"/>
    </row>
    <row r="2518" spans="1:9" x14ac:dyDescent="0.25">
      <c r="A2518" s="93"/>
      <c r="B2518" s="94"/>
      <c r="C2518" s="94"/>
      <c r="D2518" s="94"/>
      <c r="E2518" s="94"/>
      <c r="F2518" s="95"/>
      <c r="H2518" s="95"/>
      <c r="I2518" s="94"/>
    </row>
    <row r="2519" spans="1:9" x14ac:dyDescent="0.25">
      <c r="A2519" s="93"/>
      <c r="B2519" s="94"/>
      <c r="C2519" s="94"/>
      <c r="D2519" s="94"/>
      <c r="E2519" s="94"/>
      <c r="F2519" s="95"/>
      <c r="H2519" s="95"/>
      <c r="I2519" s="94"/>
    </row>
    <row r="2520" spans="1:9" x14ac:dyDescent="0.25">
      <c r="A2520" s="93"/>
      <c r="B2520" s="94"/>
      <c r="C2520" s="94"/>
      <c r="D2520" s="94"/>
      <c r="E2520" s="94"/>
      <c r="F2520" s="95"/>
      <c r="H2520" s="95"/>
      <c r="I2520" s="94"/>
    </row>
    <row r="2521" spans="1:9" x14ac:dyDescent="0.25">
      <c r="A2521" s="93"/>
      <c r="B2521" s="94"/>
      <c r="C2521" s="94"/>
      <c r="D2521" s="94"/>
      <c r="E2521" s="94"/>
      <c r="F2521" s="95"/>
      <c r="H2521" s="95"/>
      <c r="I2521" s="94"/>
    </row>
    <row r="2522" spans="1:9" x14ac:dyDescent="0.25">
      <c r="A2522" s="93"/>
      <c r="B2522" s="94"/>
      <c r="C2522" s="94"/>
      <c r="D2522" s="94"/>
      <c r="E2522" s="94"/>
      <c r="F2522" s="95"/>
      <c r="H2522" s="95"/>
      <c r="I2522" s="94"/>
    </row>
    <row r="2523" spans="1:9" x14ac:dyDescent="0.25">
      <c r="A2523" s="93"/>
      <c r="B2523" s="94"/>
      <c r="C2523" s="94"/>
      <c r="D2523" s="94"/>
      <c r="E2523" s="94"/>
      <c r="F2523" s="95"/>
      <c r="H2523" s="95"/>
      <c r="I2523" s="94"/>
    </row>
    <row r="2524" spans="1:9" x14ac:dyDescent="0.25">
      <c r="A2524" s="93"/>
      <c r="B2524" s="94"/>
      <c r="C2524" s="94"/>
      <c r="D2524" s="94"/>
      <c r="E2524" s="94"/>
      <c r="F2524" s="95"/>
      <c r="H2524" s="95"/>
      <c r="I2524" s="94"/>
    </row>
    <row r="2525" spans="1:9" x14ac:dyDescent="0.25">
      <c r="A2525" s="93"/>
      <c r="B2525" s="94"/>
      <c r="C2525" s="94"/>
      <c r="D2525" s="94"/>
      <c r="E2525" s="94"/>
      <c r="F2525" s="95"/>
      <c r="H2525" s="95"/>
      <c r="I2525" s="94"/>
    </row>
    <row r="2526" spans="1:9" x14ac:dyDescent="0.25">
      <c r="A2526" s="93"/>
      <c r="B2526" s="94"/>
      <c r="C2526" s="94"/>
      <c r="D2526" s="94"/>
      <c r="E2526" s="94"/>
      <c r="F2526" s="95"/>
      <c r="H2526" s="95"/>
      <c r="I2526" s="94"/>
    </row>
    <row r="2527" spans="1:9" x14ac:dyDescent="0.25">
      <c r="A2527" s="93"/>
      <c r="B2527" s="94"/>
      <c r="C2527" s="94"/>
      <c r="D2527" s="94"/>
      <c r="E2527" s="94"/>
      <c r="F2527" s="95"/>
      <c r="H2527" s="95"/>
      <c r="I2527" s="94"/>
    </row>
    <row r="2528" spans="1:9" x14ac:dyDescent="0.25">
      <c r="A2528" s="93"/>
      <c r="B2528" s="94"/>
      <c r="C2528" s="94"/>
      <c r="D2528" s="94"/>
      <c r="E2528" s="94"/>
      <c r="F2528" s="95"/>
      <c r="H2528" s="95"/>
      <c r="I2528" s="94"/>
    </row>
    <row r="2529" spans="1:9" x14ac:dyDescent="0.25">
      <c r="A2529" s="93"/>
      <c r="B2529" s="94"/>
      <c r="C2529" s="94"/>
      <c r="D2529" s="94"/>
      <c r="E2529" s="94"/>
      <c r="F2529" s="95"/>
      <c r="H2529" s="95"/>
      <c r="I2529" s="94"/>
    </row>
    <row r="2530" spans="1:9" x14ac:dyDescent="0.25">
      <c r="A2530" s="93"/>
      <c r="B2530" s="94"/>
      <c r="C2530" s="94"/>
      <c r="D2530" s="94"/>
      <c r="E2530" s="94"/>
      <c r="F2530" s="95"/>
      <c r="H2530" s="95"/>
      <c r="I2530" s="94"/>
    </row>
    <row r="2531" spans="1:9" x14ac:dyDescent="0.25">
      <c r="A2531" s="93"/>
      <c r="B2531" s="94"/>
      <c r="C2531" s="94"/>
      <c r="D2531" s="94"/>
      <c r="E2531" s="94"/>
      <c r="F2531" s="95"/>
      <c r="H2531" s="95"/>
      <c r="I2531" s="94"/>
    </row>
    <row r="2532" spans="1:9" x14ac:dyDescent="0.25">
      <c r="A2532" s="93"/>
      <c r="B2532" s="94"/>
      <c r="C2532" s="94"/>
      <c r="D2532" s="94"/>
      <c r="E2532" s="94"/>
      <c r="F2532" s="95"/>
      <c r="H2532" s="95"/>
      <c r="I2532" s="94"/>
    </row>
    <row r="2533" spans="1:9" x14ac:dyDescent="0.25">
      <c r="A2533" s="93"/>
      <c r="B2533" s="94"/>
      <c r="C2533" s="94"/>
      <c r="D2533" s="94"/>
      <c r="E2533" s="94"/>
      <c r="F2533" s="95"/>
      <c r="H2533" s="95"/>
      <c r="I2533" s="94"/>
    </row>
    <row r="2534" spans="1:9" x14ac:dyDescent="0.25">
      <c r="A2534" s="93"/>
      <c r="B2534" s="94"/>
      <c r="C2534" s="94"/>
      <c r="D2534" s="94"/>
      <c r="E2534" s="94"/>
      <c r="F2534" s="95"/>
      <c r="H2534" s="95"/>
      <c r="I2534" s="94"/>
    </row>
    <row r="2535" spans="1:9" x14ac:dyDescent="0.25">
      <c r="A2535" s="93"/>
      <c r="B2535" s="94"/>
      <c r="C2535" s="94"/>
      <c r="D2535" s="94"/>
      <c r="E2535" s="94"/>
      <c r="F2535" s="95"/>
      <c r="H2535" s="95"/>
      <c r="I2535" s="94"/>
    </row>
    <row r="2536" spans="1:9" x14ac:dyDescent="0.25">
      <c r="A2536" s="93"/>
      <c r="B2536" s="94"/>
      <c r="C2536" s="94"/>
      <c r="D2536" s="94"/>
      <c r="E2536" s="94"/>
      <c r="F2536" s="95"/>
      <c r="H2536" s="95"/>
      <c r="I2536" s="94"/>
    </row>
    <row r="2537" spans="1:9" x14ac:dyDescent="0.25">
      <c r="A2537" s="93"/>
      <c r="B2537" s="94"/>
      <c r="C2537" s="94"/>
      <c r="D2537" s="94"/>
      <c r="E2537" s="94"/>
      <c r="F2537" s="95"/>
      <c r="H2537" s="95"/>
      <c r="I2537" s="94"/>
    </row>
    <row r="2538" spans="1:9" x14ac:dyDescent="0.25">
      <c r="A2538" s="93"/>
      <c r="B2538" s="94"/>
      <c r="C2538" s="94"/>
      <c r="D2538" s="94"/>
      <c r="E2538" s="94"/>
      <c r="F2538" s="95"/>
      <c r="H2538" s="95"/>
      <c r="I2538" s="94"/>
    </row>
    <row r="2539" spans="1:9" x14ac:dyDescent="0.25">
      <c r="A2539" s="93"/>
      <c r="B2539" s="94"/>
      <c r="C2539" s="94"/>
      <c r="D2539" s="94"/>
      <c r="E2539" s="94"/>
      <c r="F2539" s="95"/>
      <c r="H2539" s="95"/>
      <c r="I2539" s="94"/>
    </row>
    <row r="2540" spans="1:9" x14ac:dyDescent="0.25">
      <c r="A2540" s="93"/>
      <c r="B2540" s="94"/>
      <c r="C2540" s="94"/>
      <c r="D2540" s="94"/>
      <c r="E2540" s="94"/>
      <c r="F2540" s="95"/>
      <c r="H2540" s="95"/>
      <c r="I2540" s="94"/>
    </row>
    <row r="2541" spans="1:9" x14ac:dyDescent="0.25">
      <c r="A2541" s="93"/>
      <c r="B2541" s="94"/>
      <c r="C2541" s="94"/>
      <c r="D2541" s="94"/>
      <c r="E2541" s="94"/>
      <c r="F2541" s="95"/>
      <c r="H2541" s="95"/>
      <c r="I2541" s="94"/>
    </row>
    <row r="2542" spans="1:9" x14ac:dyDescent="0.25">
      <c r="A2542" s="93"/>
      <c r="B2542" s="94"/>
      <c r="C2542" s="94"/>
      <c r="D2542" s="94"/>
      <c r="E2542" s="94"/>
      <c r="F2542" s="95"/>
      <c r="H2542" s="95"/>
      <c r="I2542" s="94"/>
    </row>
    <row r="2543" spans="1:9" x14ac:dyDescent="0.25">
      <c r="A2543" s="93"/>
      <c r="B2543" s="94"/>
      <c r="C2543" s="94"/>
      <c r="D2543" s="94"/>
      <c r="E2543" s="94"/>
      <c r="F2543" s="95"/>
      <c r="H2543" s="95"/>
      <c r="I2543" s="94"/>
    </row>
    <row r="2544" spans="1:9" x14ac:dyDescent="0.25">
      <c r="A2544" s="93"/>
      <c r="B2544" s="94"/>
      <c r="C2544" s="94"/>
      <c r="D2544" s="94"/>
      <c r="E2544" s="94"/>
      <c r="F2544" s="95"/>
      <c r="H2544" s="95"/>
      <c r="I2544" s="94"/>
    </row>
    <row r="2545" spans="1:9" x14ac:dyDescent="0.25">
      <c r="A2545" s="93"/>
      <c r="B2545" s="94"/>
      <c r="C2545" s="94"/>
      <c r="D2545" s="94"/>
      <c r="E2545" s="94"/>
      <c r="F2545" s="95"/>
      <c r="H2545" s="95"/>
      <c r="I2545" s="94"/>
    </row>
    <row r="2546" spans="1:9" x14ac:dyDescent="0.25">
      <c r="A2546" s="93"/>
      <c r="B2546" s="94"/>
      <c r="C2546" s="94"/>
      <c r="D2546" s="94"/>
      <c r="E2546" s="94"/>
      <c r="F2546" s="95"/>
      <c r="H2546" s="95"/>
      <c r="I2546" s="94"/>
    </row>
    <row r="2547" spans="1:9" x14ac:dyDescent="0.25">
      <c r="A2547" s="93"/>
      <c r="B2547" s="94"/>
      <c r="C2547" s="94"/>
      <c r="D2547" s="94"/>
      <c r="E2547" s="94"/>
      <c r="F2547" s="95"/>
      <c r="H2547" s="95"/>
      <c r="I2547" s="94"/>
    </row>
    <row r="2548" spans="1:9" x14ac:dyDescent="0.25">
      <c r="A2548" s="93"/>
      <c r="B2548" s="94"/>
      <c r="C2548" s="94"/>
      <c r="D2548" s="94"/>
      <c r="E2548" s="94"/>
      <c r="F2548" s="95"/>
      <c r="H2548" s="95"/>
      <c r="I2548" s="94"/>
    </row>
    <row r="2549" spans="1:9" x14ac:dyDescent="0.25">
      <c r="A2549" s="93"/>
      <c r="B2549" s="94"/>
      <c r="C2549" s="94"/>
      <c r="D2549" s="94"/>
      <c r="E2549" s="94"/>
      <c r="F2549" s="95"/>
      <c r="H2549" s="95"/>
      <c r="I2549" s="94"/>
    </row>
    <row r="2550" spans="1:9" x14ac:dyDescent="0.25">
      <c r="A2550" s="93"/>
      <c r="B2550" s="94"/>
      <c r="C2550" s="94"/>
      <c r="D2550" s="94"/>
      <c r="E2550" s="94"/>
      <c r="F2550" s="95"/>
      <c r="H2550" s="95"/>
      <c r="I2550" s="94"/>
    </row>
    <row r="2551" spans="1:9" x14ac:dyDescent="0.25">
      <c r="A2551" s="93"/>
      <c r="B2551" s="94"/>
      <c r="C2551" s="94"/>
      <c r="D2551" s="94"/>
      <c r="E2551" s="94"/>
      <c r="F2551" s="95"/>
      <c r="H2551" s="95"/>
      <c r="I2551" s="94"/>
    </row>
    <row r="2552" spans="1:9" x14ac:dyDescent="0.25">
      <c r="A2552" s="93"/>
      <c r="B2552" s="94"/>
      <c r="C2552" s="94"/>
      <c r="D2552" s="94"/>
      <c r="E2552" s="94"/>
      <c r="F2552" s="95"/>
      <c r="H2552" s="95"/>
      <c r="I2552" s="94"/>
    </row>
    <row r="2553" spans="1:9" x14ac:dyDescent="0.25">
      <c r="A2553" s="93"/>
      <c r="B2553" s="94"/>
      <c r="C2553" s="94"/>
      <c r="D2553" s="94"/>
      <c r="E2553" s="94"/>
      <c r="F2553" s="95"/>
      <c r="H2553" s="95"/>
      <c r="I2553" s="94"/>
    </row>
    <row r="2554" spans="1:9" x14ac:dyDescent="0.25">
      <c r="A2554" s="93"/>
      <c r="B2554" s="94"/>
      <c r="C2554" s="94"/>
      <c r="D2554" s="94"/>
      <c r="E2554" s="94"/>
      <c r="F2554" s="95"/>
      <c r="H2554" s="95"/>
      <c r="I2554" s="94"/>
    </row>
    <row r="2555" spans="1:9" x14ac:dyDescent="0.25">
      <c r="A2555" s="93"/>
      <c r="B2555" s="94"/>
      <c r="C2555" s="94"/>
      <c r="D2555" s="94"/>
      <c r="E2555" s="94"/>
      <c r="F2555" s="95"/>
      <c r="H2555" s="95"/>
      <c r="I2555" s="94"/>
    </row>
    <row r="2556" spans="1:9" x14ac:dyDescent="0.25">
      <c r="A2556" s="93"/>
      <c r="B2556" s="94"/>
      <c r="C2556" s="94"/>
      <c r="D2556" s="94"/>
      <c r="E2556" s="94"/>
      <c r="F2556" s="95"/>
      <c r="H2556" s="95"/>
      <c r="I2556" s="94"/>
    </row>
    <row r="2557" spans="1:9" x14ac:dyDescent="0.25">
      <c r="A2557" s="93"/>
      <c r="B2557" s="94"/>
      <c r="C2557" s="94"/>
      <c r="D2557" s="94"/>
      <c r="E2557" s="94"/>
      <c r="F2557" s="95"/>
      <c r="H2557" s="95"/>
      <c r="I2557" s="94"/>
    </row>
    <row r="2558" spans="1:9" x14ac:dyDescent="0.25">
      <c r="A2558" s="93"/>
      <c r="B2558" s="94"/>
      <c r="C2558" s="94"/>
      <c r="D2558" s="94"/>
      <c r="E2558" s="94"/>
      <c r="F2558" s="95"/>
      <c r="H2558" s="95"/>
      <c r="I2558" s="94"/>
    </row>
    <row r="2559" spans="1:9" x14ac:dyDescent="0.25">
      <c r="A2559" s="93"/>
      <c r="B2559" s="94"/>
      <c r="C2559" s="94"/>
      <c r="D2559" s="94"/>
      <c r="E2559" s="94"/>
      <c r="F2559" s="95"/>
      <c r="H2559" s="95"/>
      <c r="I2559" s="94"/>
    </row>
    <row r="2560" spans="1:9" x14ac:dyDescent="0.25">
      <c r="A2560" s="93"/>
      <c r="B2560" s="94"/>
      <c r="C2560" s="94"/>
      <c r="D2560" s="94"/>
      <c r="E2560" s="94"/>
      <c r="F2560" s="95"/>
      <c r="H2560" s="95"/>
      <c r="I2560" s="94"/>
    </row>
    <row r="2561" spans="1:9" x14ac:dyDescent="0.25">
      <c r="A2561" s="93"/>
      <c r="B2561" s="94"/>
      <c r="C2561" s="94"/>
      <c r="D2561" s="94"/>
      <c r="E2561" s="94"/>
      <c r="F2561" s="95"/>
      <c r="H2561" s="95"/>
      <c r="I2561" s="94"/>
    </row>
    <row r="2562" spans="1:9" x14ac:dyDescent="0.25">
      <c r="A2562" s="93"/>
      <c r="B2562" s="94"/>
      <c r="C2562" s="94"/>
      <c r="D2562" s="94"/>
      <c r="E2562" s="94"/>
      <c r="F2562" s="95"/>
      <c r="H2562" s="95"/>
      <c r="I2562" s="94"/>
    </row>
    <row r="2563" spans="1:9" x14ac:dyDescent="0.25">
      <c r="A2563" s="93"/>
      <c r="B2563" s="94"/>
      <c r="C2563" s="94"/>
      <c r="D2563" s="94"/>
      <c r="E2563" s="94"/>
      <c r="F2563" s="95"/>
      <c r="H2563" s="95"/>
      <c r="I2563" s="94"/>
    </row>
    <row r="2564" spans="1:9" x14ac:dyDescent="0.25">
      <c r="A2564" s="93"/>
      <c r="B2564" s="94"/>
      <c r="C2564" s="94"/>
      <c r="D2564" s="94"/>
      <c r="E2564" s="94"/>
      <c r="F2564" s="95"/>
      <c r="H2564" s="95"/>
      <c r="I2564" s="94"/>
    </row>
    <row r="2565" spans="1:9" x14ac:dyDescent="0.25">
      <c r="A2565" s="93"/>
      <c r="B2565" s="94"/>
      <c r="C2565" s="94"/>
      <c r="D2565" s="94"/>
      <c r="E2565" s="94"/>
      <c r="F2565" s="95"/>
      <c r="H2565" s="95"/>
      <c r="I2565" s="94"/>
    </row>
    <row r="2566" spans="1:9" x14ac:dyDescent="0.25">
      <c r="A2566" s="93"/>
      <c r="B2566" s="94"/>
      <c r="C2566" s="94"/>
      <c r="D2566" s="94"/>
      <c r="E2566" s="94"/>
      <c r="F2566" s="95"/>
      <c r="H2566" s="95"/>
      <c r="I2566" s="94"/>
    </row>
    <row r="2567" spans="1:9" x14ac:dyDescent="0.25">
      <c r="A2567" s="93"/>
      <c r="B2567" s="94"/>
      <c r="C2567" s="94"/>
      <c r="D2567" s="94"/>
      <c r="E2567" s="94"/>
      <c r="F2567" s="95"/>
      <c r="H2567" s="95"/>
      <c r="I2567" s="94"/>
    </row>
    <row r="2568" spans="1:9" x14ac:dyDescent="0.25">
      <c r="A2568" s="93"/>
      <c r="B2568" s="94"/>
      <c r="C2568" s="94"/>
      <c r="D2568" s="94"/>
      <c r="E2568" s="94"/>
      <c r="F2568" s="95"/>
      <c r="H2568" s="95"/>
      <c r="I2568" s="94"/>
    </row>
    <row r="2569" spans="1:9" x14ac:dyDescent="0.25">
      <c r="A2569" s="93"/>
      <c r="B2569" s="94"/>
      <c r="C2569" s="94"/>
      <c r="D2569" s="94"/>
      <c r="E2569" s="94"/>
      <c r="F2569" s="95"/>
      <c r="H2569" s="95"/>
      <c r="I2569" s="94"/>
    </row>
    <row r="2570" spans="1:9" x14ac:dyDescent="0.25">
      <c r="A2570" s="93"/>
      <c r="B2570" s="94"/>
      <c r="C2570" s="94"/>
      <c r="D2570" s="94"/>
      <c r="E2570" s="94"/>
      <c r="F2570" s="95"/>
      <c r="H2570" s="95"/>
      <c r="I2570" s="94"/>
    </row>
    <row r="2571" spans="1:9" x14ac:dyDescent="0.25">
      <c r="A2571" s="93"/>
      <c r="B2571" s="94"/>
      <c r="C2571" s="94"/>
      <c r="D2571" s="94"/>
      <c r="E2571" s="94"/>
      <c r="F2571" s="95"/>
      <c r="H2571" s="95"/>
      <c r="I2571" s="94"/>
    </row>
    <row r="2572" spans="1:9" x14ac:dyDescent="0.25">
      <c r="A2572" s="93"/>
      <c r="B2572" s="94"/>
      <c r="C2572" s="94"/>
      <c r="D2572" s="94"/>
      <c r="E2572" s="94"/>
      <c r="F2572" s="95"/>
      <c r="H2572" s="95"/>
      <c r="I2572" s="94"/>
    </row>
    <row r="2573" spans="1:9" x14ac:dyDescent="0.25">
      <c r="A2573" s="93"/>
      <c r="B2573" s="94"/>
      <c r="C2573" s="94"/>
      <c r="D2573" s="94"/>
      <c r="E2573" s="94"/>
      <c r="F2573" s="95"/>
      <c r="H2573" s="95"/>
      <c r="I2573" s="94"/>
    </row>
    <row r="2574" spans="1:9" x14ac:dyDescent="0.25">
      <c r="A2574" s="93"/>
      <c r="B2574" s="94"/>
      <c r="C2574" s="94"/>
      <c r="D2574" s="94"/>
      <c r="E2574" s="94"/>
      <c r="F2574" s="95"/>
      <c r="H2574" s="95"/>
      <c r="I2574" s="94"/>
    </row>
    <row r="2575" spans="1:9" x14ac:dyDescent="0.25">
      <c r="A2575" s="93"/>
      <c r="B2575" s="94"/>
      <c r="C2575" s="94"/>
      <c r="D2575" s="94"/>
      <c r="E2575" s="94"/>
      <c r="F2575" s="95"/>
      <c r="H2575" s="95"/>
      <c r="I2575" s="94"/>
    </row>
    <row r="2576" spans="1:9" x14ac:dyDescent="0.25">
      <c r="A2576" s="93"/>
      <c r="B2576" s="94"/>
      <c r="C2576" s="94"/>
      <c r="D2576" s="94"/>
      <c r="E2576" s="94"/>
      <c r="F2576" s="95"/>
      <c r="H2576" s="95"/>
      <c r="I2576" s="94"/>
    </row>
    <row r="2577" spans="1:9" x14ac:dyDescent="0.25">
      <c r="A2577" s="93"/>
      <c r="B2577" s="94"/>
      <c r="C2577" s="94"/>
      <c r="D2577" s="94"/>
      <c r="E2577" s="94"/>
      <c r="F2577" s="95"/>
      <c r="H2577" s="95"/>
      <c r="I2577" s="94"/>
    </row>
    <row r="2578" spans="1:9" x14ac:dyDescent="0.25">
      <c r="A2578" s="93"/>
      <c r="B2578" s="94"/>
      <c r="C2578" s="94"/>
      <c r="D2578" s="94"/>
      <c r="E2578" s="94"/>
      <c r="F2578" s="95"/>
      <c r="H2578" s="95"/>
      <c r="I2578" s="94"/>
    </row>
    <row r="2579" spans="1:9" x14ac:dyDescent="0.25">
      <c r="A2579" s="93"/>
      <c r="B2579" s="94"/>
      <c r="C2579" s="94"/>
      <c r="D2579" s="94"/>
      <c r="E2579" s="94"/>
      <c r="F2579" s="95"/>
      <c r="H2579" s="95"/>
      <c r="I2579" s="94"/>
    </row>
    <row r="2580" spans="1:9" x14ac:dyDescent="0.25">
      <c r="A2580" s="93"/>
      <c r="B2580" s="94"/>
      <c r="C2580" s="94"/>
      <c r="D2580" s="94"/>
      <c r="E2580" s="94"/>
      <c r="F2580" s="95"/>
      <c r="H2580" s="95"/>
      <c r="I2580" s="94"/>
    </row>
    <row r="2581" spans="1:9" x14ac:dyDescent="0.25">
      <c r="A2581" s="93"/>
      <c r="B2581" s="94"/>
      <c r="C2581" s="94"/>
      <c r="D2581" s="94"/>
      <c r="E2581" s="94"/>
      <c r="F2581" s="95"/>
      <c r="H2581" s="95"/>
      <c r="I2581" s="94"/>
    </row>
    <row r="2582" spans="1:9" x14ac:dyDescent="0.25">
      <c r="A2582" s="93"/>
      <c r="B2582" s="94"/>
      <c r="C2582" s="94"/>
      <c r="D2582" s="94"/>
      <c r="E2582" s="94"/>
      <c r="F2582" s="95"/>
      <c r="H2582" s="95"/>
      <c r="I2582" s="94"/>
    </row>
    <row r="2583" spans="1:9" x14ac:dyDescent="0.25">
      <c r="A2583" s="93"/>
      <c r="B2583" s="94"/>
      <c r="C2583" s="94"/>
      <c r="D2583" s="94"/>
      <c r="E2583" s="94"/>
      <c r="F2583" s="95"/>
      <c r="H2583" s="95"/>
      <c r="I2583" s="94"/>
    </row>
    <row r="2584" spans="1:9" x14ac:dyDescent="0.25">
      <c r="A2584" s="93"/>
      <c r="B2584" s="94"/>
      <c r="C2584" s="94"/>
      <c r="D2584" s="94"/>
      <c r="E2584" s="94"/>
      <c r="F2584" s="95"/>
      <c r="H2584" s="95"/>
      <c r="I2584" s="94"/>
    </row>
    <row r="2585" spans="1:9" x14ac:dyDescent="0.25">
      <c r="A2585" s="93"/>
      <c r="B2585" s="94"/>
      <c r="C2585" s="94"/>
      <c r="D2585" s="94"/>
      <c r="E2585" s="94"/>
      <c r="F2585" s="95"/>
      <c r="H2585" s="95"/>
      <c r="I2585" s="94"/>
    </row>
    <row r="2586" spans="1:9" x14ac:dyDescent="0.25">
      <c r="A2586" s="93"/>
      <c r="B2586" s="94"/>
      <c r="C2586" s="94"/>
      <c r="D2586" s="94"/>
      <c r="E2586" s="94"/>
      <c r="F2586" s="95"/>
      <c r="H2586" s="95"/>
      <c r="I2586" s="94"/>
    </row>
    <row r="2587" spans="1:9" x14ac:dyDescent="0.25">
      <c r="A2587" s="93"/>
      <c r="B2587" s="94"/>
      <c r="C2587" s="94"/>
      <c r="D2587" s="94"/>
      <c r="E2587" s="94"/>
      <c r="F2587" s="95"/>
      <c r="H2587" s="95"/>
      <c r="I2587" s="94"/>
    </row>
    <row r="2588" spans="1:9" x14ac:dyDescent="0.25">
      <c r="A2588" s="93"/>
      <c r="B2588" s="94"/>
      <c r="C2588" s="94"/>
      <c r="D2588" s="94"/>
      <c r="E2588" s="94"/>
      <c r="F2588" s="95"/>
      <c r="H2588" s="95"/>
      <c r="I2588" s="94"/>
    </row>
    <row r="2589" spans="1:9" x14ac:dyDescent="0.25">
      <c r="A2589" s="93"/>
      <c r="B2589" s="94"/>
      <c r="C2589" s="94"/>
      <c r="D2589" s="94"/>
      <c r="E2589" s="94"/>
      <c r="F2589" s="95"/>
      <c r="H2589" s="95"/>
      <c r="I2589" s="94"/>
    </row>
    <row r="2590" spans="1:9" x14ac:dyDescent="0.25">
      <c r="A2590" s="93"/>
      <c r="B2590" s="94"/>
      <c r="C2590" s="94"/>
      <c r="D2590" s="94"/>
      <c r="E2590" s="94"/>
      <c r="F2590" s="95"/>
      <c r="H2590" s="95"/>
      <c r="I2590" s="94"/>
    </row>
    <row r="2591" spans="1:9" x14ac:dyDescent="0.25">
      <c r="A2591" s="93"/>
      <c r="B2591" s="94"/>
      <c r="C2591" s="94"/>
      <c r="D2591" s="94"/>
      <c r="E2591" s="94"/>
      <c r="F2591" s="95"/>
      <c r="H2591" s="95"/>
      <c r="I2591" s="94"/>
    </row>
    <row r="2592" spans="1:9" x14ac:dyDescent="0.25">
      <c r="A2592" s="93"/>
      <c r="B2592" s="94"/>
      <c r="C2592" s="94"/>
      <c r="D2592" s="94"/>
      <c r="E2592" s="94"/>
      <c r="F2592" s="95"/>
      <c r="H2592" s="95"/>
      <c r="I2592" s="94"/>
    </row>
    <row r="2593" spans="1:9" x14ac:dyDescent="0.25">
      <c r="A2593" s="93"/>
      <c r="B2593" s="94"/>
      <c r="C2593" s="94"/>
      <c r="D2593" s="94"/>
      <c r="E2593" s="94"/>
      <c r="F2593" s="95"/>
      <c r="H2593" s="95"/>
      <c r="I2593" s="94"/>
    </row>
    <row r="2594" spans="1:9" x14ac:dyDescent="0.25">
      <c r="A2594" s="93"/>
      <c r="B2594" s="94"/>
      <c r="C2594" s="94"/>
      <c r="D2594" s="94"/>
      <c r="E2594" s="94"/>
      <c r="F2594" s="95"/>
      <c r="H2594" s="95"/>
      <c r="I2594" s="94"/>
    </row>
    <row r="2595" spans="1:9" x14ac:dyDescent="0.25">
      <c r="A2595" s="93"/>
      <c r="B2595" s="94"/>
      <c r="C2595" s="94"/>
      <c r="D2595" s="94"/>
      <c r="E2595" s="94"/>
      <c r="F2595" s="95"/>
      <c r="H2595" s="95"/>
      <c r="I2595" s="94"/>
    </row>
    <row r="2596" spans="1:9" x14ac:dyDescent="0.25">
      <c r="A2596" s="93"/>
      <c r="B2596" s="94"/>
      <c r="C2596" s="94"/>
      <c r="D2596" s="94"/>
      <c r="E2596" s="94"/>
      <c r="F2596" s="95"/>
      <c r="H2596" s="95"/>
      <c r="I2596" s="94"/>
    </row>
    <row r="2597" spans="1:9" x14ac:dyDescent="0.25">
      <c r="A2597" s="93"/>
      <c r="B2597" s="94"/>
      <c r="C2597" s="94"/>
      <c r="D2597" s="94"/>
      <c r="E2597" s="94"/>
      <c r="F2597" s="95"/>
      <c r="H2597" s="95"/>
      <c r="I2597" s="94"/>
    </row>
    <row r="2598" spans="1:9" x14ac:dyDescent="0.25">
      <c r="A2598" s="93"/>
      <c r="B2598" s="94"/>
      <c r="C2598" s="94"/>
      <c r="D2598" s="94"/>
      <c r="E2598" s="94"/>
      <c r="F2598" s="95"/>
      <c r="H2598" s="95"/>
      <c r="I2598" s="94"/>
    </row>
    <row r="2599" spans="1:9" x14ac:dyDescent="0.25">
      <c r="A2599" s="93"/>
      <c r="B2599" s="94"/>
      <c r="C2599" s="94"/>
      <c r="D2599" s="94"/>
      <c r="E2599" s="94"/>
      <c r="F2599" s="95"/>
      <c r="H2599" s="95"/>
      <c r="I2599" s="94"/>
    </row>
    <row r="2600" spans="1:9" x14ac:dyDescent="0.25">
      <c r="A2600" s="93"/>
      <c r="B2600" s="94"/>
      <c r="C2600" s="94"/>
      <c r="D2600" s="94"/>
      <c r="E2600" s="94"/>
      <c r="F2600" s="95"/>
      <c r="H2600" s="95"/>
      <c r="I2600" s="94"/>
    </row>
    <row r="2601" spans="1:9" x14ac:dyDescent="0.25">
      <c r="A2601" s="93"/>
      <c r="B2601" s="94"/>
      <c r="C2601" s="94"/>
      <c r="D2601" s="94"/>
      <c r="E2601" s="94"/>
      <c r="F2601" s="95"/>
      <c r="H2601" s="95"/>
      <c r="I2601" s="94"/>
    </row>
    <row r="2602" spans="1:9" x14ac:dyDescent="0.25">
      <c r="A2602" s="93"/>
      <c r="B2602" s="94"/>
      <c r="C2602" s="94"/>
      <c r="D2602" s="94"/>
      <c r="E2602" s="94"/>
      <c r="F2602" s="95"/>
      <c r="H2602" s="95"/>
      <c r="I2602" s="94"/>
    </row>
    <row r="2603" spans="1:9" x14ac:dyDescent="0.25">
      <c r="A2603" s="93"/>
      <c r="B2603" s="94"/>
      <c r="C2603" s="94"/>
      <c r="D2603" s="94"/>
      <c r="E2603" s="94"/>
      <c r="F2603" s="95"/>
      <c r="H2603" s="95"/>
      <c r="I2603" s="94"/>
    </row>
    <row r="2604" spans="1:9" x14ac:dyDescent="0.25">
      <c r="A2604" s="93"/>
      <c r="B2604" s="94"/>
      <c r="C2604" s="94"/>
      <c r="D2604" s="94"/>
      <c r="E2604" s="94"/>
      <c r="F2604" s="95"/>
      <c r="H2604" s="95"/>
      <c r="I2604" s="94"/>
    </row>
    <row r="2605" spans="1:9" x14ac:dyDescent="0.25">
      <c r="A2605" s="93"/>
      <c r="B2605" s="94"/>
      <c r="C2605" s="94"/>
      <c r="D2605" s="94"/>
      <c r="E2605" s="94"/>
      <c r="F2605" s="95"/>
      <c r="H2605" s="95"/>
      <c r="I2605" s="94"/>
    </row>
    <row r="2606" spans="1:9" x14ac:dyDescent="0.25">
      <c r="A2606" s="93"/>
      <c r="B2606" s="94"/>
      <c r="C2606" s="94"/>
      <c r="D2606" s="94"/>
      <c r="E2606" s="94"/>
      <c r="F2606" s="95"/>
      <c r="H2606" s="95"/>
      <c r="I2606" s="94"/>
    </row>
    <row r="2607" spans="1:9" x14ac:dyDescent="0.25">
      <c r="A2607" s="93"/>
      <c r="B2607" s="94"/>
      <c r="C2607" s="94"/>
      <c r="D2607" s="94"/>
      <c r="E2607" s="94"/>
      <c r="F2607" s="95"/>
      <c r="H2607" s="95"/>
      <c r="I2607" s="94"/>
    </row>
    <row r="2608" spans="1:9" x14ac:dyDescent="0.25">
      <c r="A2608" s="93"/>
      <c r="B2608" s="94"/>
      <c r="C2608" s="94"/>
      <c r="D2608" s="94"/>
      <c r="E2608" s="94"/>
      <c r="F2608" s="95"/>
      <c r="H2608" s="95"/>
      <c r="I2608" s="94"/>
    </row>
    <row r="2609" spans="1:9" x14ac:dyDescent="0.25">
      <c r="A2609" s="93"/>
      <c r="B2609" s="94"/>
      <c r="C2609" s="94"/>
      <c r="D2609" s="94"/>
      <c r="E2609" s="94"/>
      <c r="F2609" s="95"/>
      <c r="H2609" s="95"/>
      <c r="I2609" s="94"/>
    </row>
    <row r="2610" spans="1:9" x14ac:dyDescent="0.25">
      <c r="A2610" s="93"/>
      <c r="B2610" s="94"/>
      <c r="C2610" s="94"/>
      <c r="D2610" s="94"/>
      <c r="E2610" s="94"/>
      <c r="F2610" s="95"/>
      <c r="H2610" s="95"/>
      <c r="I2610" s="94"/>
    </row>
    <row r="2611" spans="1:9" x14ac:dyDescent="0.25">
      <c r="A2611" s="93"/>
      <c r="B2611" s="94"/>
      <c r="C2611" s="94"/>
      <c r="D2611" s="94"/>
      <c r="E2611" s="94"/>
      <c r="F2611" s="95"/>
      <c r="H2611" s="95"/>
      <c r="I2611" s="94"/>
    </row>
    <row r="2612" spans="1:9" x14ac:dyDescent="0.25">
      <c r="A2612" s="93"/>
      <c r="B2612" s="94"/>
      <c r="C2612" s="94"/>
      <c r="D2612" s="94"/>
      <c r="E2612" s="94"/>
      <c r="F2612" s="95"/>
      <c r="H2612" s="95"/>
      <c r="I2612" s="94"/>
    </row>
    <row r="2613" spans="1:9" x14ac:dyDescent="0.25">
      <c r="A2613" s="93"/>
      <c r="B2613" s="94"/>
      <c r="C2613" s="94"/>
      <c r="D2613" s="94"/>
      <c r="E2613" s="94"/>
      <c r="F2613" s="95"/>
      <c r="H2613" s="95"/>
      <c r="I2613" s="94"/>
    </row>
    <row r="2614" spans="1:9" x14ac:dyDescent="0.25">
      <c r="A2614" s="93"/>
      <c r="B2614" s="94"/>
      <c r="C2614" s="94"/>
      <c r="D2614" s="94"/>
      <c r="E2614" s="94"/>
      <c r="F2614" s="95"/>
      <c r="H2614" s="95"/>
      <c r="I2614" s="94"/>
    </row>
    <row r="2615" spans="1:9" x14ac:dyDescent="0.25">
      <c r="A2615" s="93"/>
      <c r="B2615" s="94"/>
      <c r="C2615" s="94"/>
      <c r="D2615" s="94"/>
      <c r="E2615" s="94"/>
      <c r="F2615" s="95"/>
      <c r="H2615" s="95"/>
      <c r="I2615" s="94"/>
    </row>
    <row r="2616" spans="1:9" x14ac:dyDescent="0.25">
      <c r="A2616" s="93"/>
      <c r="B2616" s="94"/>
      <c r="C2616" s="94"/>
      <c r="D2616" s="94"/>
      <c r="E2616" s="94"/>
      <c r="F2616" s="95"/>
      <c r="H2616" s="95"/>
      <c r="I2616" s="94"/>
    </row>
    <row r="2617" spans="1:9" x14ac:dyDescent="0.25">
      <c r="A2617" s="93"/>
      <c r="B2617" s="94"/>
      <c r="C2617" s="94"/>
      <c r="D2617" s="94"/>
      <c r="E2617" s="94"/>
      <c r="F2617" s="95"/>
      <c r="H2617" s="95"/>
      <c r="I2617" s="94"/>
    </row>
    <row r="2618" spans="1:9" x14ac:dyDescent="0.25">
      <c r="A2618" s="93"/>
      <c r="B2618" s="94"/>
      <c r="C2618" s="94"/>
      <c r="D2618" s="94"/>
      <c r="E2618" s="94"/>
      <c r="F2618" s="95"/>
      <c r="H2618" s="95"/>
      <c r="I2618" s="94"/>
    </row>
    <row r="2619" spans="1:9" x14ac:dyDescent="0.25">
      <c r="A2619" s="93"/>
      <c r="B2619" s="94"/>
      <c r="C2619" s="94"/>
      <c r="D2619" s="94"/>
      <c r="E2619" s="94"/>
      <c r="F2619" s="95"/>
      <c r="H2619" s="95"/>
      <c r="I2619" s="94"/>
    </row>
    <row r="2620" spans="1:9" x14ac:dyDescent="0.25">
      <c r="A2620" s="93"/>
      <c r="B2620" s="94"/>
      <c r="C2620" s="94"/>
      <c r="D2620" s="94"/>
      <c r="E2620" s="94"/>
      <c r="F2620" s="95"/>
      <c r="H2620" s="95"/>
      <c r="I2620" s="94"/>
    </row>
    <row r="2621" spans="1:9" x14ac:dyDescent="0.25">
      <c r="A2621" s="93"/>
      <c r="B2621" s="94"/>
      <c r="C2621" s="94"/>
      <c r="D2621" s="94"/>
      <c r="E2621" s="94"/>
      <c r="F2621" s="95"/>
      <c r="H2621" s="95"/>
      <c r="I2621" s="94"/>
    </row>
    <row r="2622" spans="1:9" x14ac:dyDescent="0.25">
      <c r="A2622" s="93"/>
      <c r="B2622" s="94"/>
      <c r="C2622" s="94"/>
      <c r="D2622" s="94"/>
      <c r="E2622" s="94"/>
      <c r="F2622" s="95"/>
      <c r="H2622" s="95"/>
      <c r="I2622" s="94"/>
    </row>
    <row r="2623" spans="1:9" x14ac:dyDescent="0.25">
      <c r="A2623" s="93"/>
      <c r="B2623" s="94"/>
      <c r="C2623" s="94"/>
      <c r="D2623" s="94"/>
      <c r="E2623" s="94"/>
      <c r="F2623" s="95"/>
      <c r="H2623" s="95"/>
      <c r="I2623" s="94"/>
    </row>
    <row r="2624" spans="1:9" x14ac:dyDescent="0.25">
      <c r="A2624" s="93"/>
      <c r="B2624" s="94"/>
      <c r="C2624" s="94"/>
      <c r="D2624" s="94"/>
      <c r="E2624" s="94"/>
      <c r="F2624" s="95"/>
      <c r="H2624" s="95"/>
      <c r="I2624" s="94"/>
    </row>
    <row r="2625" spans="1:9" x14ac:dyDescent="0.25">
      <c r="A2625" s="93"/>
      <c r="B2625" s="94"/>
      <c r="C2625" s="94"/>
      <c r="D2625" s="94"/>
      <c r="E2625" s="94"/>
      <c r="F2625" s="95"/>
      <c r="H2625" s="95"/>
      <c r="I2625" s="94"/>
    </row>
    <row r="2626" spans="1:9" x14ac:dyDescent="0.25">
      <c r="A2626" s="93"/>
      <c r="B2626" s="94"/>
      <c r="C2626" s="94"/>
      <c r="D2626" s="94"/>
      <c r="E2626" s="94"/>
      <c r="F2626" s="95"/>
      <c r="H2626" s="95"/>
      <c r="I2626" s="94"/>
    </row>
    <row r="2627" spans="1:9" x14ac:dyDescent="0.25">
      <c r="A2627" s="93"/>
      <c r="B2627" s="94"/>
      <c r="C2627" s="94"/>
      <c r="D2627" s="94"/>
      <c r="E2627" s="94"/>
      <c r="F2627" s="95"/>
      <c r="H2627" s="95"/>
      <c r="I2627" s="94"/>
    </row>
    <row r="2628" spans="1:9" x14ac:dyDescent="0.25">
      <c r="A2628" s="93"/>
      <c r="B2628" s="94"/>
      <c r="C2628" s="94"/>
      <c r="D2628" s="94"/>
      <c r="E2628" s="94"/>
      <c r="F2628" s="95"/>
      <c r="H2628" s="95"/>
      <c r="I2628" s="94"/>
    </row>
    <row r="2629" spans="1:9" x14ac:dyDescent="0.25">
      <c r="A2629" s="93"/>
      <c r="B2629" s="94"/>
      <c r="C2629" s="94"/>
      <c r="D2629" s="94"/>
      <c r="E2629" s="94"/>
      <c r="F2629" s="95"/>
      <c r="H2629" s="95"/>
      <c r="I2629" s="94"/>
    </row>
    <row r="2630" spans="1:9" x14ac:dyDescent="0.25">
      <c r="A2630" s="93"/>
      <c r="B2630" s="94"/>
      <c r="C2630" s="94"/>
      <c r="D2630" s="94"/>
      <c r="E2630" s="94"/>
      <c r="F2630" s="95"/>
      <c r="H2630" s="95"/>
      <c r="I2630" s="94"/>
    </row>
    <row r="2631" spans="1:9" x14ac:dyDescent="0.25">
      <c r="A2631" s="93"/>
      <c r="B2631" s="94"/>
      <c r="C2631" s="94"/>
      <c r="D2631" s="94"/>
      <c r="E2631" s="94"/>
      <c r="F2631" s="95"/>
      <c r="H2631" s="95"/>
      <c r="I2631" s="94"/>
    </row>
    <row r="2632" spans="1:9" x14ac:dyDescent="0.25">
      <c r="A2632" s="93"/>
      <c r="B2632" s="94"/>
      <c r="C2632" s="94"/>
      <c r="D2632" s="94"/>
      <c r="E2632" s="94"/>
      <c r="F2632" s="95"/>
      <c r="H2632" s="95"/>
      <c r="I2632" s="94"/>
    </row>
    <row r="2633" spans="1:9" x14ac:dyDescent="0.25">
      <c r="A2633" s="93"/>
      <c r="B2633" s="94"/>
      <c r="C2633" s="94"/>
      <c r="D2633" s="94"/>
      <c r="E2633" s="94"/>
      <c r="F2633" s="95"/>
      <c r="H2633" s="95"/>
      <c r="I2633" s="94"/>
    </row>
    <row r="2634" spans="1:9" x14ac:dyDescent="0.25">
      <c r="A2634" s="93"/>
      <c r="B2634" s="94"/>
      <c r="C2634" s="94"/>
      <c r="D2634" s="94"/>
      <c r="E2634" s="94"/>
      <c r="F2634" s="95"/>
      <c r="H2634" s="95"/>
      <c r="I2634" s="94"/>
    </row>
    <row r="2635" spans="1:9" x14ac:dyDescent="0.25">
      <c r="A2635" s="93"/>
      <c r="B2635" s="94"/>
      <c r="C2635" s="94"/>
      <c r="D2635" s="94"/>
      <c r="E2635" s="94"/>
      <c r="F2635" s="95"/>
      <c r="H2635" s="95"/>
      <c r="I2635" s="94"/>
    </row>
    <row r="2636" spans="1:9" x14ac:dyDescent="0.25">
      <c r="A2636" s="93"/>
      <c r="B2636" s="94"/>
      <c r="C2636" s="94"/>
      <c r="D2636" s="94"/>
      <c r="E2636" s="94"/>
      <c r="F2636" s="95"/>
      <c r="H2636" s="95"/>
      <c r="I2636" s="94"/>
    </row>
    <row r="2637" spans="1:9" x14ac:dyDescent="0.25">
      <c r="A2637" s="93"/>
      <c r="B2637" s="94"/>
      <c r="C2637" s="94"/>
      <c r="D2637" s="94"/>
      <c r="E2637" s="94"/>
      <c r="F2637" s="95"/>
      <c r="H2637" s="95"/>
      <c r="I2637" s="94"/>
    </row>
    <row r="2638" spans="1:9" x14ac:dyDescent="0.25">
      <c r="A2638" s="93"/>
      <c r="B2638" s="94"/>
      <c r="C2638" s="94"/>
      <c r="D2638" s="94"/>
      <c r="E2638" s="94"/>
      <c r="F2638" s="95"/>
      <c r="H2638" s="95"/>
      <c r="I2638" s="94"/>
    </row>
    <row r="2639" spans="1:9" x14ac:dyDescent="0.25">
      <c r="A2639" s="93"/>
      <c r="B2639" s="94"/>
      <c r="C2639" s="94"/>
      <c r="D2639" s="94"/>
      <c r="E2639" s="94"/>
      <c r="F2639" s="95"/>
      <c r="H2639" s="95"/>
      <c r="I2639" s="94"/>
    </row>
    <row r="2640" spans="1:9" x14ac:dyDescent="0.25">
      <c r="A2640" s="93"/>
      <c r="B2640" s="94"/>
      <c r="C2640" s="94"/>
      <c r="D2640" s="94"/>
      <c r="E2640" s="94"/>
      <c r="F2640" s="95"/>
      <c r="H2640" s="95"/>
      <c r="I2640" s="94"/>
    </row>
    <row r="2641" spans="1:9" x14ac:dyDescent="0.25">
      <c r="A2641" s="93"/>
      <c r="B2641" s="94"/>
      <c r="C2641" s="94"/>
      <c r="D2641" s="94"/>
      <c r="E2641" s="94"/>
      <c r="F2641" s="95"/>
      <c r="H2641" s="95"/>
      <c r="I2641" s="94"/>
    </row>
    <row r="2642" spans="1:9" x14ac:dyDescent="0.25">
      <c r="A2642" s="93"/>
      <c r="B2642" s="94"/>
      <c r="C2642" s="94"/>
      <c r="D2642" s="94"/>
      <c r="E2642" s="94"/>
      <c r="F2642" s="95"/>
      <c r="H2642" s="95"/>
      <c r="I2642" s="94"/>
    </row>
    <row r="2643" spans="1:9" x14ac:dyDescent="0.25">
      <c r="A2643" s="93"/>
      <c r="B2643" s="94"/>
      <c r="C2643" s="94"/>
      <c r="D2643" s="94"/>
      <c r="E2643" s="94"/>
      <c r="F2643" s="95"/>
      <c r="H2643" s="95"/>
      <c r="I2643" s="94"/>
    </row>
    <row r="2644" spans="1:9" x14ac:dyDescent="0.25">
      <c r="A2644" s="93"/>
      <c r="B2644" s="94"/>
      <c r="C2644" s="94"/>
      <c r="D2644" s="94"/>
      <c r="E2644" s="94"/>
      <c r="F2644" s="95"/>
      <c r="H2644" s="95"/>
      <c r="I2644" s="94"/>
    </row>
    <row r="2645" spans="1:9" x14ac:dyDescent="0.25">
      <c r="A2645" s="93"/>
      <c r="B2645" s="94"/>
      <c r="C2645" s="94"/>
      <c r="D2645" s="94"/>
      <c r="E2645" s="94"/>
      <c r="F2645" s="95"/>
      <c r="H2645" s="95"/>
      <c r="I2645" s="94"/>
    </row>
    <row r="2646" spans="1:9" x14ac:dyDescent="0.25">
      <c r="A2646" s="93"/>
      <c r="B2646" s="94"/>
      <c r="C2646" s="94"/>
      <c r="D2646" s="94"/>
      <c r="E2646" s="94"/>
      <c r="F2646" s="95"/>
      <c r="H2646" s="95"/>
      <c r="I2646" s="94"/>
    </row>
    <row r="2647" spans="1:9" x14ac:dyDescent="0.25">
      <c r="A2647" s="93"/>
      <c r="B2647" s="94"/>
      <c r="C2647" s="94"/>
      <c r="D2647" s="94"/>
      <c r="E2647" s="94"/>
      <c r="F2647" s="95"/>
      <c r="H2647" s="95"/>
      <c r="I2647" s="94"/>
    </row>
    <row r="2648" spans="1:9" x14ac:dyDescent="0.25">
      <c r="A2648" s="93"/>
      <c r="B2648" s="94"/>
      <c r="C2648" s="94"/>
      <c r="D2648" s="94"/>
      <c r="E2648" s="94"/>
      <c r="F2648" s="95"/>
      <c r="H2648" s="95"/>
      <c r="I2648" s="94"/>
    </row>
    <row r="2649" spans="1:9" x14ac:dyDescent="0.25">
      <c r="A2649" s="93"/>
      <c r="B2649" s="94"/>
      <c r="C2649" s="94"/>
      <c r="D2649" s="94"/>
      <c r="E2649" s="94"/>
      <c r="F2649" s="95"/>
      <c r="H2649" s="95"/>
      <c r="I2649" s="94"/>
    </row>
    <row r="2650" spans="1:9" x14ac:dyDescent="0.25">
      <c r="A2650" s="93"/>
      <c r="B2650" s="94"/>
      <c r="C2650" s="94"/>
      <c r="D2650" s="94"/>
      <c r="E2650" s="94"/>
      <c r="F2650" s="95"/>
      <c r="H2650" s="95"/>
      <c r="I2650" s="94"/>
    </row>
    <row r="2651" spans="1:9" x14ac:dyDescent="0.25">
      <c r="A2651" s="93"/>
      <c r="B2651" s="94"/>
      <c r="C2651" s="94"/>
      <c r="D2651" s="94"/>
      <c r="E2651" s="94"/>
      <c r="F2651" s="95"/>
      <c r="H2651" s="95"/>
      <c r="I2651" s="94"/>
    </row>
    <row r="2652" spans="1:9" x14ac:dyDescent="0.25">
      <c r="A2652" s="93"/>
      <c r="B2652" s="94"/>
      <c r="C2652" s="94"/>
      <c r="D2652" s="94"/>
      <c r="E2652" s="94"/>
      <c r="F2652" s="95"/>
      <c r="H2652" s="95"/>
      <c r="I2652" s="94"/>
    </row>
    <row r="2653" spans="1:9" x14ac:dyDescent="0.25">
      <c r="A2653" s="93"/>
      <c r="B2653" s="94"/>
      <c r="C2653" s="94"/>
      <c r="D2653" s="94"/>
      <c r="E2653" s="94"/>
      <c r="F2653" s="95"/>
      <c r="H2653" s="95"/>
      <c r="I2653" s="94"/>
    </row>
    <row r="2654" spans="1:9" x14ac:dyDescent="0.25">
      <c r="A2654" s="93"/>
      <c r="B2654" s="94"/>
      <c r="C2654" s="94"/>
      <c r="D2654" s="94"/>
      <c r="E2654" s="94"/>
      <c r="F2654" s="95"/>
      <c r="H2654" s="95"/>
      <c r="I2654" s="94"/>
    </row>
    <row r="2655" spans="1:9" x14ac:dyDescent="0.25">
      <c r="A2655" s="93"/>
      <c r="B2655" s="94"/>
      <c r="C2655" s="94"/>
      <c r="D2655" s="94"/>
      <c r="E2655" s="94"/>
      <c r="F2655" s="95"/>
      <c r="H2655" s="95"/>
      <c r="I2655" s="94"/>
    </row>
    <row r="2656" spans="1:9" x14ac:dyDescent="0.25">
      <c r="A2656" s="93"/>
      <c r="B2656" s="94"/>
      <c r="C2656" s="94"/>
      <c r="D2656" s="94"/>
      <c r="E2656" s="94"/>
      <c r="F2656" s="95"/>
      <c r="H2656" s="95"/>
      <c r="I2656" s="94"/>
    </row>
    <row r="2657" spans="1:9" x14ac:dyDescent="0.25">
      <c r="A2657" s="93"/>
      <c r="B2657" s="94"/>
      <c r="C2657" s="94"/>
      <c r="D2657" s="94"/>
      <c r="E2657" s="94"/>
      <c r="F2657" s="95"/>
      <c r="H2657" s="95"/>
      <c r="I2657" s="94"/>
    </row>
    <row r="2658" spans="1:9" x14ac:dyDescent="0.25">
      <c r="A2658" s="93"/>
      <c r="B2658" s="94"/>
      <c r="C2658" s="94"/>
      <c r="D2658" s="94"/>
      <c r="E2658" s="94"/>
      <c r="F2658" s="95"/>
      <c r="H2658" s="95"/>
      <c r="I2658" s="94"/>
    </row>
    <row r="2659" spans="1:9" x14ac:dyDescent="0.25">
      <c r="A2659" s="93"/>
      <c r="B2659" s="94"/>
      <c r="C2659" s="94"/>
      <c r="D2659" s="94"/>
      <c r="E2659" s="94"/>
      <c r="F2659" s="95"/>
      <c r="H2659" s="95"/>
      <c r="I2659" s="94"/>
    </row>
    <row r="2660" spans="1:9" x14ac:dyDescent="0.25">
      <c r="A2660" s="93"/>
      <c r="B2660" s="94"/>
      <c r="C2660" s="94"/>
      <c r="D2660" s="94"/>
      <c r="E2660" s="94"/>
      <c r="F2660" s="95"/>
      <c r="H2660" s="95"/>
      <c r="I2660" s="94"/>
    </row>
    <row r="2661" spans="1:9" x14ac:dyDescent="0.25">
      <c r="A2661" s="93"/>
      <c r="B2661" s="94"/>
      <c r="C2661" s="94"/>
      <c r="D2661" s="94"/>
      <c r="E2661" s="94"/>
      <c r="F2661" s="95"/>
      <c r="H2661" s="95"/>
      <c r="I2661" s="94"/>
    </row>
    <row r="2662" spans="1:9" x14ac:dyDescent="0.25">
      <c r="A2662" s="93"/>
      <c r="B2662" s="94"/>
      <c r="C2662" s="94"/>
      <c r="D2662" s="94"/>
      <c r="E2662" s="94"/>
      <c r="F2662" s="95"/>
      <c r="H2662" s="95"/>
      <c r="I2662" s="94"/>
    </row>
    <row r="2663" spans="1:9" x14ac:dyDescent="0.25">
      <c r="A2663" s="93"/>
      <c r="B2663" s="94"/>
      <c r="C2663" s="94"/>
      <c r="D2663" s="94"/>
      <c r="E2663" s="94"/>
      <c r="F2663" s="95"/>
      <c r="H2663" s="95"/>
      <c r="I2663" s="94"/>
    </row>
    <row r="2664" spans="1:9" x14ac:dyDescent="0.25">
      <c r="A2664" s="93"/>
      <c r="B2664" s="94"/>
      <c r="C2664" s="94"/>
      <c r="D2664" s="94"/>
      <c r="E2664" s="94"/>
      <c r="F2664" s="95"/>
      <c r="H2664" s="95"/>
      <c r="I2664" s="94"/>
    </row>
    <row r="2665" spans="1:9" x14ac:dyDescent="0.25">
      <c r="A2665" s="93"/>
      <c r="B2665" s="94"/>
      <c r="C2665" s="94"/>
      <c r="D2665" s="94"/>
      <c r="E2665" s="94"/>
      <c r="F2665" s="95"/>
      <c r="H2665" s="95"/>
      <c r="I2665" s="94"/>
    </row>
    <row r="2666" spans="1:9" x14ac:dyDescent="0.25">
      <c r="A2666" s="93"/>
      <c r="B2666" s="94"/>
      <c r="C2666" s="94"/>
      <c r="D2666" s="94"/>
      <c r="E2666" s="94"/>
      <c r="F2666" s="95"/>
      <c r="H2666" s="95"/>
      <c r="I2666" s="94"/>
    </row>
    <row r="2667" spans="1:9" x14ac:dyDescent="0.25">
      <c r="A2667" s="93"/>
      <c r="B2667" s="94"/>
      <c r="C2667" s="94"/>
      <c r="D2667" s="94"/>
      <c r="E2667" s="94"/>
      <c r="F2667" s="95"/>
      <c r="H2667" s="95"/>
      <c r="I2667" s="94"/>
    </row>
    <row r="2668" spans="1:9" x14ac:dyDescent="0.25">
      <c r="A2668" s="93"/>
      <c r="B2668" s="94"/>
      <c r="C2668" s="94"/>
      <c r="D2668" s="94"/>
      <c r="E2668" s="94"/>
      <c r="F2668" s="95"/>
      <c r="H2668" s="95"/>
      <c r="I2668" s="94"/>
    </row>
    <row r="2669" spans="1:9" x14ac:dyDescent="0.25">
      <c r="A2669" s="93"/>
      <c r="B2669" s="94"/>
      <c r="C2669" s="94"/>
      <c r="D2669" s="94"/>
      <c r="E2669" s="94"/>
      <c r="F2669" s="95"/>
      <c r="H2669" s="95"/>
      <c r="I2669" s="94"/>
    </row>
  </sheetData>
  <mergeCells count="5">
    <mergeCell ref="A1:I1"/>
    <mergeCell ref="A2:I2"/>
    <mergeCell ref="A3:I3"/>
    <mergeCell ref="A4:I4"/>
    <mergeCell ref="A6:I6"/>
  </mergeCells>
  <conditionalFormatting sqref="A200:A208">
    <cfRule type="duplicateValues" dxfId="30" priority="7" stopIfTrue="1"/>
  </conditionalFormatting>
  <conditionalFormatting sqref="B200:C208">
    <cfRule type="duplicateValues" dxfId="29" priority="8" stopIfTrue="1"/>
  </conditionalFormatting>
  <conditionalFormatting sqref="A210:A249">
    <cfRule type="duplicateValues" dxfId="28" priority="5" stopIfTrue="1"/>
  </conditionalFormatting>
  <conditionalFormatting sqref="B210:C249">
    <cfRule type="duplicateValues" dxfId="27" priority="6" stopIfTrue="1"/>
  </conditionalFormatting>
  <conditionalFormatting sqref="B250:C250">
    <cfRule type="duplicateValues" dxfId="26" priority="4" stopIfTrue="1"/>
  </conditionalFormatting>
  <conditionalFormatting sqref="A577:A587 A592:A601 A603:A620 A553:A575 A516:A551 A504:A514 A469:A502 A454:A465 A467">
    <cfRule type="duplicateValues" dxfId="25" priority="2" stopIfTrue="1"/>
  </conditionalFormatting>
  <conditionalFormatting sqref="A468">
    <cfRule type="duplicateValues" dxfId="24" priority="1" stopIfTrue="1"/>
  </conditionalFormatting>
  <conditionalFormatting sqref="C466">
    <cfRule type="duplicateValues" dxfId="23" priority="3" stopIfTrue="1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rcepeda</dc:creator>
  <cp:lastModifiedBy>rcepeda</cp:lastModifiedBy>
  <dcterms:created xsi:type="dcterms:W3CDTF">2018-06-20T14:35:20Z</dcterms:created>
  <dcterms:modified xsi:type="dcterms:W3CDTF">2018-06-20T14:35:56Z</dcterms:modified>
</cp:coreProperties>
</file>