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3\NOMINA 2023\Nomina EXCEL\"/>
    </mc:Choice>
  </mc:AlternateContent>
  <bookViews>
    <workbookView xWindow="0" yWindow="0" windowWidth="19200" windowHeight="11595" activeTab="1"/>
  </bookViews>
  <sheets>
    <sheet name="Nomina Contratados Diciembre 23" sheetId="1" r:id="rId1"/>
    <sheet name="Nomina Compensaciones Diciembre" sheetId="2" r:id="rId2"/>
  </sheets>
  <externalReferences>
    <externalReference r:id="rId3"/>
  </externalReferences>
  <definedNames>
    <definedName name="_xlnm._FilterDatabase" localSheetId="0" hidden="1">'Nomina Contratados Diciembre 23'!$A$8:$O$19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52511"/>
</workbook>
</file>

<file path=xl/calcChain.xml><?xml version="1.0" encoding="utf-8"?>
<calcChain xmlns="http://schemas.openxmlformats.org/spreadsheetml/2006/main">
  <c r="D26" i="2" l="1"/>
  <c r="G17" i="2"/>
  <c r="E26" i="2" s="1"/>
  <c r="F17" i="2"/>
  <c r="H16" i="2"/>
  <c r="H15" i="2"/>
  <c r="H14" i="2"/>
  <c r="H13" i="2"/>
  <c r="H12" i="2"/>
  <c r="H11" i="2"/>
  <c r="H17" i="2" s="1"/>
  <c r="F26" i="2" s="1"/>
  <c r="J19" i="1" l="1"/>
  <c r="L19" i="1" l="1"/>
  <c r="N19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/>
  <c r="M18" i="1"/>
  <c r="K19" i="1" l="1"/>
  <c r="O18" i="1"/>
  <c r="O17" i="1"/>
  <c r="O16" i="1"/>
  <c r="O14" i="1"/>
  <c r="O10" i="1"/>
  <c r="O15" i="1"/>
  <c r="O13" i="1"/>
  <c r="O12" i="1"/>
  <c r="O11" i="1"/>
  <c r="O9" i="1"/>
  <c r="M19" i="1"/>
  <c r="D5" i="1"/>
  <c r="O19" i="1" l="1"/>
</calcChain>
</file>

<file path=xl/sharedStrings.xml><?xml version="1.0" encoding="utf-8"?>
<sst xmlns="http://schemas.openxmlformats.org/spreadsheetml/2006/main" count="154" uniqueCount="99">
  <si>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</si>
  <si>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</si>
  <si>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</si>
  <si>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</si>
  <si>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</si>
  <si>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</si>
  <si>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</si>
  <si>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</si>
  <si>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</si>
  <si>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</si>
  <si>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</si>
  <si>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</si>
  <si>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</si>
  <si>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</si>
  <si>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</si>
  <si>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</si>
  <si>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</si>
  <si>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</si>
  <si>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</si>
  <si>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</si>
  <si>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</si>
  <si>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</si>
  <si>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</si>
  <si>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</si>
  <si>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</si>
  <si>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</si>
  <si>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</si>
  <si>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</si>
  <si>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</si>
  <si>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</si>
  <si>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</si>
  <si>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</si>
  <si>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>M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</si>
  <si>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</si>
  <si>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</si>
  <si>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</si>
  <si>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</si>
  <si>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</si>
  <si>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YADENYS </t>
  </si>
  <si>
    <t>TORIBIO</t>
  </si>
  <si>
    <t>RESPONSABLE ACCESO A LA INFORMACION PUBLICA</t>
  </si>
  <si>
    <t xml:space="preserve">RENY BRUNILDA </t>
  </si>
  <si>
    <t>PIMENTEL</t>
  </si>
  <si>
    <t>MARIA C</t>
  </si>
  <si>
    <t xml:space="preserve"> RINCON DEL ROSARIO</t>
  </si>
  <si>
    <t>VIGILANTE</t>
  </si>
  <si>
    <t>RAFAEL</t>
  </si>
  <si>
    <t xml:space="preserve"> PUJOLS</t>
  </si>
  <si>
    <t xml:space="preserve">SILVIO ADONIS </t>
  </si>
  <si>
    <t>URBAEZ</t>
  </si>
  <si>
    <t>SEGURIDAD</t>
  </si>
  <si>
    <t>EMERGENCIA</t>
  </si>
  <si>
    <t>ENFERMERIA</t>
  </si>
  <si>
    <t>OFICINA DE LIBRE ACCESO A LA INFORMACION</t>
  </si>
  <si>
    <t>SEGURIDAD Y VIGILANCIA</t>
  </si>
  <si>
    <t>GESTION DE CALIDAD</t>
  </si>
  <si>
    <t xml:space="preserve">I 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</si>
  <si>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</si>
  <si>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</si>
  <si>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</si>
  <si>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</si>
  <si>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</si>
  <si>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</si>
  <si>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IV</t>
  </si>
  <si>
    <t>TOTAL</t>
  </si>
  <si>
    <t xml:space="preserve">DICIEMBRE </t>
  </si>
  <si>
    <t>SERVICIO NACIONAL DE SALUD</t>
  </si>
  <si>
    <t>SERVICIO REGIONAL METROPOLITANO DE SALUD</t>
  </si>
  <si>
    <t>HOSPITAL DOCENTE PADRE BILLINI</t>
  </si>
  <si>
    <t>NÓMINA DEL PERSONAL DE MILITARES MES DE DICIEMBRE 2023</t>
  </si>
  <si>
    <t>RNC 430-03893-8</t>
  </si>
  <si>
    <t>NOMBRE</t>
  </si>
  <si>
    <t>APELLIDO</t>
  </si>
  <si>
    <t>DEPARTAMENTO</t>
  </si>
  <si>
    <t>GENERO</t>
  </si>
  <si>
    <t>SUELDO BASE</t>
  </si>
  <si>
    <t>COMPLETIVO</t>
  </si>
  <si>
    <t>SUELDO TOTAL</t>
  </si>
  <si>
    <t>ESTATUS</t>
  </si>
  <si>
    <t xml:space="preserve">PABLO </t>
  </si>
  <si>
    <t>CLETO ALMONTE</t>
  </si>
  <si>
    <t>ENCARGADO</t>
  </si>
  <si>
    <t>PERSONAL DE VIGILANCIA</t>
  </si>
  <si>
    <t>NERIS</t>
  </si>
  <si>
    <t>CASO RODRIGUEZ</t>
  </si>
  <si>
    <t xml:space="preserve">MANUEL DE JESUS </t>
  </si>
  <si>
    <t>TORRES</t>
  </si>
  <si>
    <t xml:space="preserve">ANGEL ENRIQUE </t>
  </si>
  <si>
    <t xml:space="preserve">DECENA SANTOS </t>
  </si>
  <si>
    <t xml:space="preserve">KUENCY </t>
  </si>
  <si>
    <t xml:space="preserve">DE PAULA REYES </t>
  </si>
  <si>
    <t xml:space="preserve">FRANCINA </t>
  </si>
  <si>
    <t>MARTINEZ CORPORAN</t>
  </si>
  <si>
    <t>SUB TOTAL</t>
  </si>
  <si>
    <t xml:space="preserve"> </t>
  </si>
  <si>
    <t>COMPLETIVO A SUELDO</t>
  </si>
  <si>
    <t>TOTAL DE SUELDO</t>
  </si>
  <si>
    <t>TOTAL GENERAL</t>
  </si>
  <si>
    <t xml:space="preserve">DR. SERGIO ROQUEZ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</si>
</sst>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RD$-1C0A]* #,##0.00_);_([$RD$-1C0A]* \(#,##0.00\);_([$RD$-1C0A]* &quot;-&quot;??_);_(@_)"/>
    <numFmt numFmtId="166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14" fontId="0" fillId="3" borderId="7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right" vertical="center"/>
    </xf>
    <xf numFmtId="164" fontId="5" fillId="3" borderId="7" xfId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43" fontId="2" fillId="3" borderId="0" xfId="0" applyNumberFormat="1" applyFont="1" applyFill="1"/>
    <xf numFmtId="43" fontId="0" fillId="3" borderId="0" xfId="0" applyNumberFormat="1" applyFill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44" fontId="6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44" fontId="0" fillId="0" borderId="7" xfId="0" applyNumberFormat="1" applyFont="1" applyFill="1" applyBorder="1" applyAlignment="1">
      <alignment horizontal="left"/>
    </xf>
    <xf numFmtId="0" fontId="0" fillId="0" borderId="7" xfId="0" applyFont="1" applyBorder="1" applyAlignment="1">
      <alignment horizontal="left" wrapText="1"/>
    </xf>
    <xf numFmtId="14" fontId="0" fillId="0" borderId="7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44" fontId="0" fillId="0" borderId="7" xfId="0" applyNumberFormat="1" applyFill="1" applyBorder="1" applyAlignment="1">
      <alignment horizontal="left" wrapText="1"/>
    </xf>
    <xf numFmtId="44" fontId="1" fillId="3" borderId="7" xfId="1" applyNumberFormat="1" applyFont="1" applyFill="1" applyBorder="1" applyAlignment="1">
      <alignment horizontal="left"/>
    </xf>
    <xf numFmtId="14" fontId="0" fillId="0" borderId="7" xfId="0" applyNumberFormat="1" applyFill="1" applyBorder="1" applyAlignment="1">
      <alignment horizontal="left" wrapText="1"/>
    </xf>
    <xf numFmtId="164" fontId="1" fillId="0" borderId="7" xfId="1" applyFont="1" applyFill="1" applyBorder="1" applyAlignment="1">
      <alignment horizontal="left" wrapText="1"/>
    </xf>
    <xf numFmtId="44" fontId="1" fillId="0" borderId="7" xfId="1" applyNumberFormat="1" applyFont="1" applyFill="1" applyBorder="1" applyAlignment="1">
      <alignment horizontal="left"/>
    </xf>
    <xf numFmtId="14" fontId="0" fillId="3" borderId="7" xfId="0" applyNumberFormat="1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164" fontId="0" fillId="3" borderId="10" xfId="1" applyFont="1" applyFill="1" applyBorder="1" applyAlignment="1">
      <alignment horizontal="left" wrapText="1"/>
    </xf>
    <xf numFmtId="44" fontId="0" fillId="3" borderId="7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vertical="center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0" borderId="0" xfId="0" applyNumberFormat="1" applyFont="1" applyBorder="1" applyAlignment="1">
      <alignment vertical="center"/>
    </xf>
    <xf numFmtId="44" fontId="0" fillId="3" borderId="0" xfId="1" applyNumberFormat="1" applyFont="1" applyFill="1" applyBorder="1" applyAlignment="1">
      <alignment vertical="center"/>
    </xf>
    <xf numFmtId="14" fontId="0" fillId="0" borderId="0" xfId="0" applyNumberFormat="1" applyBorder="1" applyAlignment="1">
      <alignment horizontal="left" vertical="center"/>
    </xf>
    <xf numFmtId="44" fontId="1" fillId="3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/>
    </xf>
    <xf numFmtId="44" fontId="2" fillId="0" borderId="0" xfId="0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/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Fill="1" applyAlignment="1">
      <alignment horizontal="center" wrapText="1"/>
    </xf>
    <xf numFmtId="44" fontId="0" fillId="0" borderId="0" xfId="0" applyNumberFormat="1" applyFont="1" applyAlignment="1">
      <alignment vertical="center" wrapText="1"/>
    </xf>
    <xf numFmtId="44" fontId="0" fillId="0" borderId="0" xfId="0" applyNumberFormat="1" applyFont="1" applyFill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9" fillId="0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4" fontId="0" fillId="0" borderId="0" xfId="0" applyNumberFormat="1" applyFont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746125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308100" cy="934677"/>
        </a:xfrm>
        <a:prstGeom prst="rect">
          <a:avLst/>
        </a:prstGeom>
      </xdr:spPr>
    </xdr:pic>
    <xdr:clientData/>
  </xdr:twoCellAnchor>
  <xdr:twoCellAnchor editAs="oneCell">
    <xdr:from>
      <xdr:col>11</xdr:col>
      <xdr:colOff>733425</xdr:colOff>
      <xdr:row>0</xdr:row>
      <xdr:rowOff>142876</xdr:rowOff>
    </xdr:from>
    <xdr:to>
      <xdr:col>14</xdr:col>
      <xdr:colOff>1047751</xdr:colOff>
      <xdr:row>4</xdr:row>
      <xdr:rowOff>133351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142876"/>
          <a:ext cx="3028951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31296</xdr:rowOff>
    </xdr:from>
    <xdr:to>
      <xdr:col>2</xdr:col>
      <xdr:colOff>342900</xdr:colOff>
      <xdr:row>4</xdr:row>
      <xdr:rowOff>85725</xdr:rowOff>
    </xdr:to>
    <xdr:pic>
      <xdr:nvPicPr>
        <xdr:cNvPr id="2" name="Imagen 1" descr="C:\Users\Sr. Reyes\Desktop\LOGO NUEVO SRSM\timbrado_Metropolitano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9050" y="31296"/>
          <a:ext cx="3038475" cy="8164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374650</xdr:colOff>
      <xdr:row>0</xdr:row>
      <xdr:rowOff>101600</xdr:rowOff>
    </xdr:from>
    <xdr:to>
      <xdr:col>8</xdr:col>
      <xdr:colOff>1733550</xdr:colOff>
      <xdr:row>4</xdr:row>
      <xdr:rowOff>19050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1950" y="101600"/>
          <a:ext cx="2663825" cy="679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view="pageBreakPreview" zoomScaleSheetLayoutView="100" workbookViewId="0">
      <pane xSplit="1" topLeftCell="B1" activePane="topRight" state="frozen"/>
      <selection activeCell="A20" sqref="A20"/>
      <selection pane="topRight" activeCell="O19" sqref="O19"/>
    </sheetView>
  </sheetViews>
  <sheetFormatPr baseColWidth="10" defaultRowHeight="15" x14ac:dyDescent="0.25"/>
  <cols>
    <col min="1" max="1" width="9" bestFit="1" customWidth="1"/>
    <col min="2" max="2" width="21.5703125" customWidth="1"/>
    <col min="3" max="3" width="28.710937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6.42578125" customWidth="1"/>
    <col min="11" max="11" width="15.7109375" customWidth="1"/>
    <col min="12" max="12" width="14.85546875" style="33" customWidth="1"/>
    <col min="13" max="13" width="14.5703125" customWidth="1"/>
    <col min="14" max="14" width="11.2851562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34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34"/>
      <c r="M3" s="2"/>
      <c r="N3" s="2"/>
      <c r="O3" s="2"/>
    </row>
    <row r="4" spans="1:15" x14ac:dyDescent="0.25">
      <c r="A4" s="1"/>
      <c r="B4" s="2"/>
      <c r="E4" s="1"/>
      <c r="K4" s="2"/>
      <c r="L4" s="34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34"/>
      <c r="M5" s="2"/>
      <c r="N5" s="2"/>
      <c r="O5" s="2"/>
    </row>
    <row r="6" spans="1:15" x14ac:dyDescent="0.25">
      <c r="A6" s="1"/>
      <c r="B6" s="5" t="s">
        <v>6</v>
      </c>
      <c r="C6" s="8">
        <v>2023</v>
      </c>
      <c r="E6" s="5" t="s">
        <v>7</v>
      </c>
      <c r="F6" s="9" t="s">
        <v>65</v>
      </c>
      <c r="J6" s="2"/>
      <c r="K6" s="2"/>
      <c r="L6" s="34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4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3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29" customFormat="1" ht="30" customHeight="1" x14ac:dyDescent="0.25">
      <c r="A9" s="25">
        <v>1</v>
      </c>
      <c r="B9" s="18" t="s">
        <v>38</v>
      </c>
      <c r="C9" s="26" t="s">
        <v>39</v>
      </c>
      <c r="D9" s="26" t="s">
        <v>25</v>
      </c>
      <c r="E9" s="15" t="s">
        <v>40</v>
      </c>
      <c r="F9" s="15" t="s">
        <v>53</v>
      </c>
      <c r="G9" s="27" t="s">
        <v>63</v>
      </c>
      <c r="H9" s="30">
        <v>44317</v>
      </c>
      <c r="I9" s="30">
        <v>44682</v>
      </c>
      <c r="J9" s="19">
        <v>31500</v>
      </c>
      <c r="K9" s="19">
        <f t="shared" ref="K9:K18" si="0">J9*2.87%</f>
        <v>904.05</v>
      </c>
      <c r="L9" s="19"/>
      <c r="M9" s="19">
        <f t="shared" ref="M9:M18" si="1">J9*3.04%</f>
        <v>957.6</v>
      </c>
      <c r="N9" s="19"/>
      <c r="O9" s="28">
        <f t="shared" ref="O9:O18" si="2">J9-K9-M9-L9-N9</f>
        <v>29638.350000000002</v>
      </c>
    </row>
    <row r="10" spans="1:15" s="29" customFormat="1" ht="30" customHeight="1" x14ac:dyDescent="0.25">
      <c r="A10" s="25">
        <v>2</v>
      </c>
      <c r="B10" s="18" t="s">
        <v>35</v>
      </c>
      <c r="C10" s="26" t="s">
        <v>36</v>
      </c>
      <c r="D10" s="26" t="s">
        <v>25</v>
      </c>
      <c r="E10" s="15" t="s">
        <v>37</v>
      </c>
      <c r="F10" s="15" t="s">
        <v>55</v>
      </c>
      <c r="G10" s="27" t="s">
        <v>63</v>
      </c>
      <c r="H10" s="31">
        <v>44136</v>
      </c>
      <c r="I10" s="31">
        <v>44501</v>
      </c>
      <c r="J10" s="19">
        <v>31500</v>
      </c>
      <c r="K10" s="19">
        <f t="shared" si="0"/>
        <v>904.05</v>
      </c>
      <c r="L10" s="19"/>
      <c r="M10" s="19">
        <f t="shared" si="1"/>
        <v>957.6</v>
      </c>
      <c r="N10" s="19"/>
      <c r="O10" s="28">
        <f t="shared" si="2"/>
        <v>29638.350000000002</v>
      </c>
    </row>
    <row r="11" spans="1:15" s="29" customFormat="1" ht="30" customHeight="1" x14ac:dyDescent="0.25">
      <c r="A11" s="25">
        <v>3</v>
      </c>
      <c r="B11" s="26" t="s">
        <v>48</v>
      </c>
      <c r="C11" s="26" t="s">
        <v>49</v>
      </c>
      <c r="D11" s="26" t="s">
        <v>32</v>
      </c>
      <c r="E11" s="15" t="s">
        <v>50</v>
      </c>
      <c r="F11" s="15" t="s">
        <v>54</v>
      </c>
      <c r="G11" s="27" t="s">
        <v>56</v>
      </c>
      <c r="H11" s="30">
        <v>44321</v>
      </c>
      <c r="I11" s="30">
        <v>44686</v>
      </c>
      <c r="J11" s="19">
        <v>13287.89</v>
      </c>
      <c r="K11" s="19">
        <f t="shared" si="0"/>
        <v>381.36244299999998</v>
      </c>
      <c r="L11" s="19"/>
      <c r="M11" s="19">
        <f t="shared" si="1"/>
        <v>403.95185599999996</v>
      </c>
      <c r="N11" s="19"/>
      <c r="O11" s="28">
        <f t="shared" si="2"/>
        <v>12502.575701</v>
      </c>
    </row>
    <row r="12" spans="1:15" s="29" customFormat="1" ht="30" customHeight="1" x14ac:dyDescent="0.25">
      <c r="A12" s="25">
        <v>4</v>
      </c>
      <c r="B12" s="26" t="s">
        <v>46</v>
      </c>
      <c r="C12" s="26" t="s">
        <v>47</v>
      </c>
      <c r="D12" s="26" t="s">
        <v>32</v>
      </c>
      <c r="E12" s="15" t="s">
        <v>45</v>
      </c>
      <c r="F12" s="15" t="s">
        <v>54</v>
      </c>
      <c r="G12" s="27" t="s">
        <v>56</v>
      </c>
      <c r="H12" s="30">
        <v>44319</v>
      </c>
      <c r="I12" s="30">
        <v>44319</v>
      </c>
      <c r="J12" s="32">
        <v>10000</v>
      </c>
      <c r="K12" s="19">
        <f t="shared" si="0"/>
        <v>287</v>
      </c>
      <c r="L12" s="19"/>
      <c r="M12" s="19">
        <f t="shared" si="1"/>
        <v>304</v>
      </c>
      <c r="N12" s="19"/>
      <c r="O12" s="28">
        <f t="shared" si="2"/>
        <v>9409</v>
      </c>
    </row>
    <row r="13" spans="1:15" s="29" customFormat="1" ht="30" customHeight="1" x14ac:dyDescent="0.25">
      <c r="A13" s="25">
        <v>5</v>
      </c>
      <c r="B13" s="18" t="s">
        <v>33</v>
      </c>
      <c r="C13" s="26" t="s">
        <v>28</v>
      </c>
      <c r="D13" s="26" t="s">
        <v>25</v>
      </c>
      <c r="E13" s="15" t="s">
        <v>34</v>
      </c>
      <c r="F13" s="15" t="s">
        <v>52</v>
      </c>
      <c r="G13" s="27" t="s">
        <v>63</v>
      </c>
      <c r="H13" s="31">
        <v>44136</v>
      </c>
      <c r="I13" s="31">
        <v>44501</v>
      </c>
      <c r="J13" s="19">
        <v>29400</v>
      </c>
      <c r="K13" s="19">
        <f t="shared" si="0"/>
        <v>843.78</v>
      </c>
      <c r="L13" s="19"/>
      <c r="M13" s="19">
        <f t="shared" si="1"/>
        <v>893.76</v>
      </c>
      <c r="N13" s="19"/>
      <c r="O13" s="28">
        <f t="shared" si="2"/>
        <v>27662.460000000003</v>
      </c>
    </row>
    <row r="14" spans="1:15" s="29" customFormat="1" ht="30" customHeight="1" x14ac:dyDescent="0.25">
      <c r="A14" s="25">
        <v>6</v>
      </c>
      <c r="B14" s="16" t="s">
        <v>29</v>
      </c>
      <c r="C14" s="26" t="s">
        <v>30</v>
      </c>
      <c r="D14" s="26" t="s">
        <v>25</v>
      </c>
      <c r="E14" s="17" t="s">
        <v>31</v>
      </c>
      <c r="F14" s="15" t="s">
        <v>52</v>
      </c>
      <c r="G14" s="27" t="s">
        <v>63</v>
      </c>
      <c r="H14" s="31">
        <v>44136</v>
      </c>
      <c r="I14" s="31">
        <v>44501</v>
      </c>
      <c r="J14" s="32">
        <v>22000</v>
      </c>
      <c r="K14" s="19">
        <f t="shared" si="0"/>
        <v>631.4</v>
      </c>
      <c r="L14" s="19"/>
      <c r="M14" s="19">
        <f t="shared" si="1"/>
        <v>668.8</v>
      </c>
      <c r="N14" s="19"/>
      <c r="O14" s="28">
        <f t="shared" si="2"/>
        <v>20699.8</v>
      </c>
    </row>
    <row r="15" spans="1:15" s="29" customFormat="1" ht="30" customHeight="1" x14ac:dyDescent="0.25">
      <c r="A15" s="25">
        <v>7</v>
      </c>
      <c r="B15" s="18" t="s">
        <v>27</v>
      </c>
      <c r="C15" s="26" t="s">
        <v>28</v>
      </c>
      <c r="D15" s="26" t="s">
        <v>25</v>
      </c>
      <c r="E15" s="15" t="s">
        <v>26</v>
      </c>
      <c r="F15" s="15" t="s">
        <v>51</v>
      </c>
      <c r="G15" s="27" t="s">
        <v>63</v>
      </c>
      <c r="H15" s="31">
        <v>44136</v>
      </c>
      <c r="I15" s="31">
        <v>44501</v>
      </c>
      <c r="J15" s="19">
        <v>46000</v>
      </c>
      <c r="K15" s="19">
        <f t="shared" si="0"/>
        <v>1320.2</v>
      </c>
      <c r="L15" s="19">
        <v>1292.25</v>
      </c>
      <c r="M15" s="19">
        <f t="shared" si="1"/>
        <v>1398.4</v>
      </c>
      <c r="N15" s="19"/>
      <c r="O15" s="28">
        <f t="shared" si="2"/>
        <v>41989.15</v>
      </c>
    </row>
    <row r="16" spans="1:15" s="29" customFormat="1" ht="30" customHeight="1" x14ac:dyDescent="0.25">
      <c r="A16" s="25">
        <v>8</v>
      </c>
      <c r="B16" s="26" t="s">
        <v>41</v>
      </c>
      <c r="C16" s="26" t="s">
        <v>42</v>
      </c>
      <c r="D16" s="26" t="s">
        <v>25</v>
      </c>
      <c r="E16" s="15" t="s">
        <v>26</v>
      </c>
      <c r="F16" s="15" t="s">
        <v>51</v>
      </c>
      <c r="G16" s="27" t="s">
        <v>63</v>
      </c>
      <c r="H16" s="31">
        <v>44348</v>
      </c>
      <c r="I16" s="31">
        <v>44713</v>
      </c>
      <c r="J16" s="19">
        <v>46000</v>
      </c>
      <c r="K16" s="19">
        <f t="shared" si="0"/>
        <v>1320.2</v>
      </c>
      <c r="L16" s="19">
        <v>1292.25</v>
      </c>
      <c r="M16" s="19">
        <f t="shared" si="1"/>
        <v>1398.4</v>
      </c>
      <c r="N16" s="19"/>
      <c r="O16" s="28">
        <f t="shared" si="2"/>
        <v>41989.15</v>
      </c>
    </row>
    <row r="17" spans="1:15" s="29" customFormat="1" ht="30" customHeight="1" x14ac:dyDescent="0.25">
      <c r="A17" s="25">
        <v>9</v>
      </c>
      <c r="B17" s="26" t="s">
        <v>43</v>
      </c>
      <c r="C17" s="26" t="s">
        <v>44</v>
      </c>
      <c r="D17" s="26" t="s">
        <v>25</v>
      </c>
      <c r="E17" s="15" t="s">
        <v>26</v>
      </c>
      <c r="F17" s="15" t="s">
        <v>51</v>
      </c>
      <c r="G17" s="27" t="s">
        <v>63</v>
      </c>
      <c r="H17" s="31">
        <v>44348</v>
      </c>
      <c r="I17" s="31">
        <v>44713</v>
      </c>
      <c r="J17" s="19">
        <v>46000</v>
      </c>
      <c r="K17" s="19">
        <f t="shared" si="0"/>
        <v>1320.2</v>
      </c>
      <c r="L17" s="19">
        <v>1292.25</v>
      </c>
      <c r="M17" s="19">
        <f t="shared" si="1"/>
        <v>1398.4</v>
      </c>
      <c r="N17" s="19"/>
      <c r="O17" s="28">
        <f t="shared" si="2"/>
        <v>41989.15</v>
      </c>
    </row>
    <row r="18" spans="1:15" s="29" customFormat="1" ht="30" customHeight="1" x14ac:dyDescent="0.25">
      <c r="A18" s="25">
        <v>10</v>
      </c>
      <c r="B18" s="14" t="s">
        <v>23</v>
      </c>
      <c r="C18" s="26" t="s">
        <v>24</v>
      </c>
      <c r="D18" s="26" t="s">
        <v>25</v>
      </c>
      <c r="E18" s="15" t="s">
        <v>26</v>
      </c>
      <c r="F18" s="15" t="s">
        <v>51</v>
      </c>
      <c r="G18" s="27" t="s">
        <v>63</v>
      </c>
      <c r="H18" s="31">
        <v>44136</v>
      </c>
      <c r="I18" s="31">
        <v>44501</v>
      </c>
      <c r="J18" s="19">
        <v>46000</v>
      </c>
      <c r="K18" s="19">
        <f t="shared" si="0"/>
        <v>1320.2</v>
      </c>
      <c r="L18" s="19">
        <v>1292.25</v>
      </c>
      <c r="M18" s="19">
        <f t="shared" si="1"/>
        <v>1398.4</v>
      </c>
      <c r="N18" s="19"/>
      <c r="O18" s="28">
        <f t="shared" si="2"/>
        <v>41989.15</v>
      </c>
    </row>
    <row r="19" spans="1:15" s="4" customFormat="1" x14ac:dyDescent="0.25">
      <c r="H19" s="38" t="s">
        <v>64</v>
      </c>
      <c r="I19" s="38"/>
      <c r="J19" s="20">
        <f t="shared" ref="J19:O19" si="3">SUM(J9:J18)</f>
        <v>321687.89</v>
      </c>
      <c r="K19" s="20">
        <f t="shared" si="3"/>
        <v>9232.4424429999999</v>
      </c>
      <c r="L19" s="35">
        <f t="shared" si="3"/>
        <v>5169</v>
      </c>
      <c r="M19" s="20">
        <f t="shared" si="3"/>
        <v>9779.3118559999984</v>
      </c>
      <c r="N19" s="21">
        <f t="shared" si="3"/>
        <v>0</v>
      </c>
      <c r="O19" s="20">
        <f t="shared" si="3"/>
        <v>297507.13570099999</v>
      </c>
    </row>
    <row r="21" spans="1:15" x14ac:dyDescent="0.25">
      <c r="O21" s="22"/>
    </row>
    <row r="22" spans="1:15" x14ac:dyDescent="0.25">
      <c r="L22" s="36"/>
    </row>
    <row r="23" spans="1:15" x14ac:dyDescent="0.25">
      <c r="M23" s="22"/>
    </row>
    <row r="24" spans="1:15" x14ac:dyDescent="0.25">
      <c r="M24" s="22"/>
    </row>
    <row r="27" spans="1:15" x14ac:dyDescent="0.25">
      <c r="C27" s="37" t="s">
        <v>57</v>
      </c>
      <c r="D27" s="37"/>
      <c r="F27" s="37" t="s">
        <v>59</v>
      </c>
      <c r="G27" s="37"/>
      <c r="H27" s="37"/>
      <c r="K27" s="37" t="s">
        <v>61</v>
      </c>
      <c r="L27" s="37"/>
      <c r="M27" s="37"/>
    </row>
    <row r="28" spans="1:15" x14ac:dyDescent="0.25">
      <c r="C28" s="37" t="s">
        <v>58</v>
      </c>
      <c r="D28" s="37"/>
      <c r="F28" s="37" t="s">
        <v>60</v>
      </c>
      <c r="G28" s="37"/>
      <c r="H28" s="37"/>
      <c r="K28" s="37" t="s">
        <v>62</v>
      </c>
      <c r="L28" s="37"/>
      <c r="M28" s="37"/>
    </row>
  </sheetData>
  <mergeCells count="7">
    <mergeCell ref="K27:M27"/>
    <mergeCell ref="K28:M28"/>
    <mergeCell ref="H19:I19"/>
    <mergeCell ref="C27:D27"/>
    <mergeCell ref="C28:D28"/>
    <mergeCell ref="F27:H27"/>
    <mergeCell ref="F28:H28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8">
      <formula1>Sexos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B18" sqref="B18"/>
    </sheetView>
  </sheetViews>
  <sheetFormatPr baseColWidth="10" defaultRowHeight="15" x14ac:dyDescent="0.25"/>
  <cols>
    <col min="1" max="1" width="19.85546875" customWidth="1"/>
    <col min="2" max="2" width="20.85546875" customWidth="1"/>
    <col min="3" max="3" width="24.85546875" customWidth="1"/>
    <col min="4" max="4" width="21" customWidth="1"/>
    <col min="5" max="5" width="13.28515625" customWidth="1"/>
    <col min="6" max="6" width="18" customWidth="1"/>
    <col min="7" max="7" width="15.28515625" customWidth="1"/>
    <col min="8" max="8" width="19.5703125" customWidth="1"/>
    <col min="9" max="9" width="26.42578125" customWidth="1"/>
    <col min="10" max="10" width="20" customWidth="1"/>
  </cols>
  <sheetData>
    <row r="1" spans="1:9" s="42" customFormat="1" ht="15" customHeight="1" x14ac:dyDescent="0.25">
      <c r="A1" s="39"/>
      <c r="B1" s="39"/>
      <c r="C1" s="40"/>
      <c r="D1" s="40"/>
      <c r="E1" s="40"/>
      <c r="F1" s="40"/>
      <c r="G1" s="40"/>
      <c r="H1" s="41"/>
      <c r="I1" s="40"/>
    </row>
    <row r="2" spans="1:9" s="42" customFormat="1" ht="15" customHeight="1" x14ac:dyDescent="0.25">
      <c r="A2" s="43" t="s">
        <v>66</v>
      </c>
      <c r="B2" s="43"/>
      <c r="C2" s="43"/>
      <c r="D2" s="43"/>
      <c r="E2" s="43"/>
      <c r="F2" s="43"/>
      <c r="G2" s="43"/>
      <c r="H2" s="43"/>
      <c r="I2" s="43"/>
    </row>
    <row r="3" spans="1:9" s="44" customFormat="1" ht="15" customHeight="1" x14ac:dyDescent="0.25">
      <c r="A3" s="43" t="s">
        <v>67</v>
      </c>
      <c r="B3" s="43"/>
      <c r="C3" s="43"/>
      <c r="D3" s="43"/>
      <c r="E3" s="43"/>
      <c r="F3" s="43"/>
      <c r="G3" s="43"/>
      <c r="H3" s="43"/>
      <c r="I3" s="43"/>
    </row>
    <row r="4" spans="1:9" s="44" customFormat="1" ht="15" customHeight="1" x14ac:dyDescent="0.25">
      <c r="A4" s="43" t="s">
        <v>68</v>
      </c>
      <c r="B4" s="43"/>
      <c r="C4" s="43"/>
      <c r="D4" s="43"/>
      <c r="E4" s="43"/>
      <c r="F4" s="43"/>
      <c r="G4" s="43"/>
      <c r="H4" s="43"/>
      <c r="I4" s="43"/>
    </row>
    <row r="5" spans="1:9" s="44" customFormat="1" ht="15" customHeight="1" x14ac:dyDescent="0.25">
      <c r="A5" s="45"/>
      <c r="B5" s="45"/>
      <c r="C5" s="45"/>
      <c r="D5" s="45"/>
      <c r="E5" s="45"/>
      <c r="F5" s="45"/>
      <c r="G5" s="45"/>
      <c r="H5" s="45"/>
      <c r="I5" s="45"/>
    </row>
    <row r="6" spans="1:9" s="44" customFormat="1" ht="15" customHeight="1" x14ac:dyDescent="0.25">
      <c r="A6" s="46" t="s">
        <v>69</v>
      </c>
      <c r="B6" s="46"/>
      <c r="C6" s="46"/>
      <c r="D6" s="46"/>
      <c r="E6" s="46"/>
      <c r="F6" s="46"/>
      <c r="G6" s="46"/>
      <c r="H6" s="46"/>
      <c r="I6" s="46"/>
    </row>
    <row r="7" spans="1:9" s="44" customFormat="1" ht="15" customHeight="1" x14ac:dyDescent="0.25">
      <c r="A7" s="46" t="s">
        <v>70</v>
      </c>
      <c r="B7" s="46"/>
      <c r="C7" s="46"/>
      <c r="D7" s="46"/>
      <c r="E7" s="46"/>
      <c r="F7" s="46"/>
      <c r="G7" s="46"/>
      <c r="H7" s="46"/>
      <c r="I7" s="46"/>
    </row>
    <row r="8" spans="1:9" s="44" customFormat="1" ht="15" customHeight="1" x14ac:dyDescent="0.25">
      <c r="A8" s="47"/>
      <c r="B8" s="47"/>
      <c r="C8" s="47"/>
      <c r="D8" s="47"/>
      <c r="E8" s="47"/>
      <c r="F8" s="47"/>
      <c r="G8" s="47"/>
      <c r="H8" s="47"/>
      <c r="I8" s="47"/>
    </row>
    <row r="9" spans="1:9" s="44" customFormat="1" x14ac:dyDescent="0.25">
      <c r="A9" s="48" t="s">
        <v>71</v>
      </c>
      <c r="B9" s="48" t="s">
        <v>72</v>
      </c>
      <c r="C9" s="48" t="s">
        <v>73</v>
      </c>
      <c r="D9" s="48" t="s">
        <v>12</v>
      </c>
      <c r="E9" s="48" t="s">
        <v>74</v>
      </c>
      <c r="F9" s="48" t="s">
        <v>75</v>
      </c>
      <c r="G9" s="48" t="s">
        <v>76</v>
      </c>
      <c r="H9" s="48" t="s">
        <v>77</v>
      </c>
      <c r="I9" s="48" t="s">
        <v>78</v>
      </c>
    </row>
    <row r="10" spans="1:9" s="42" customFormat="1" x14ac:dyDescent="0.25">
      <c r="A10" s="49" t="s">
        <v>54</v>
      </c>
      <c r="D10" s="50"/>
      <c r="E10" s="50"/>
    </row>
    <row r="11" spans="1:9" s="42" customFormat="1" x14ac:dyDescent="0.25">
      <c r="A11" s="51" t="s">
        <v>79</v>
      </c>
      <c r="B11" s="52" t="s">
        <v>80</v>
      </c>
      <c r="C11" s="52" t="s">
        <v>54</v>
      </c>
      <c r="D11" s="53" t="s">
        <v>81</v>
      </c>
      <c r="E11" s="54" t="s">
        <v>32</v>
      </c>
      <c r="F11" s="55">
        <v>15000</v>
      </c>
      <c r="G11" s="55">
        <v>0</v>
      </c>
      <c r="H11" s="55">
        <f>SUM(F11:G11)</f>
        <v>15000</v>
      </c>
      <c r="I11" s="56" t="s">
        <v>82</v>
      </c>
    </row>
    <row r="12" spans="1:9" s="42" customFormat="1" x14ac:dyDescent="0.25">
      <c r="A12" s="57" t="s">
        <v>83</v>
      </c>
      <c r="B12" s="58" t="s">
        <v>84</v>
      </c>
      <c r="C12" s="58" t="s">
        <v>54</v>
      </c>
      <c r="D12" s="59" t="s">
        <v>50</v>
      </c>
      <c r="E12" s="60" t="s">
        <v>32</v>
      </c>
      <c r="F12" s="55">
        <v>10000</v>
      </c>
      <c r="G12" s="55">
        <v>0</v>
      </c>
      <c r="H12" s="61">
        <f t="shared" ref="H12:H14" si="0">G12+F12</f>
        <v>10000</v>
      </c>
      <c r="I12" s="56" t="s">
        <v>82</v>
      </c>
    </row>
    <row r="13" spans="1:9" s="42" customFormat="1" x14ac:dyDescent="0.25">
      <c r="A13" s="57" t="s">
        <v>85</v>
      </c>
      <c r="B13" s="58" t="s">
        <v>86</v>
      </c>
      <c r="C13" s="58" t="s">
        <v>54</v>
      </c>
      <c r="D13" s="58" t="s">
        <v>50</v>
      </c>
      <c r="E13" s="60" t="s">
        <v>32</v>
      </c>
      <c r="F13" s="55">
        <v>10000</v>
      </c>
      <c r="G13" s="55">
        <v>0</v>
      </c>
      <c r="H13" s="61">
        <f t="shared" si="0"/>
        <v>10000</v>
      </c>
      <c r="I13" s="56" t="s">
        <v>82</v>
      </c>
    </row>
    <row r="14" spans="1:9" s="42" customFormat="1" x14ac:dyDescent="0.25">
      <c r="A14" s="62" t="s">
        <v>87</v>
      </c>
      <c r="B14" s="59" t="s">
        <v>88</v>
      </c>
      <c r="C14" s="59" t="s">
        <v>54</v>
      </c>
      <c r="D14" s="63" t="s">
        <v>50</v>
      </c>
      <c r="E14" s="60" t="s">
        <v>32</v>
      </c>
      <c r="F14" s="64">
        <v>10000</v>
      </c>
      <c r="G14" s="55">
        <v>0</v>
      </c>
      <c r="H14" s="61">
        <f t="shared" si="0"/>
        <v>10000</v>
      </c>
      <c r="I14" s="56" t="s">
        <v>82</v>
      </c>
    </row>
    <row r="15" spans="1:9" s="69" customFormat="1" x14ac:dyDescent="0.25">
      <c r="A15" s="65" t="s">
        <v>89</v>
      </c>
      <c r="B15" s="66" t="s">
        <v>90</v>
      </c>
      <c r="C15" s="66" t="s">
        <v>54</v>
      </c>
      <c r="D15" s="67" t="s">
        <v>50</v>
      </c>
      <c r="E15" s="60" t="s">
        <v>32</v>
      </c>
      <c r="F15" s="61">
        <v>10000</v>
      </c>
      <c r="G15" s="68">
        <v>0</v>
      </c>
      <c r="H15" s="61">
        <f>F15+G15</f>
        <v>10000</v>
      </c>
      <c r="I15" s="66" t="s">
        <v>82</v>
      </c>
    </row>
    <row r="16" spans="1:9" s="69" customFormat="1" x14ac:dyDescent="0.25">
      <c r="A16" s="65" t="s">
        <v>91</v>
      </c>
      <c r="B16" s="66" t="s">
        <v>92</v>
      </c>
      <c r="C16" s="66" t="s">
        <v>54</v>
      </c>
      <c r="D16" s="67" t="s">
        <v>50</v>
      </c>
      <c r="E16" s="60" t="s">
        <v>25</v>
      </c>
      <c r="F16" s="61">
        <v>10000</v>
      </c>
      <c r="G16" s="68">
        <v>0</v>
      </c>
      <c r="H16" s="61">
        <f>F16+G16</f>
        <v>10000</v>
      </c>
      <c r="I16" s="66" t="s">
        <v>82</v>
      </c>
    </row>
    <row r="17" spans="1:11" s="80" customFormat="1" x14ac:dyDescent="0.25">
      <c r="A17" s="70"/>
      <c r="B17" s="71"/>
      <c r="C17" s="72" t="s">
        <v>93</v>
      </c>
      <c r="D17" s="73"/>
      <c r="E17" s="73"/>
      <c r="F17" s="74">
        <f>SUM(F11:F16)</f>
        <v>65000</v>
      </c>
      <c r="G17" s="75">
        <f>SUM(G11:G16)</f>
        <v>0</v>
      </c>
      <c r="H17" s="76">
        <f>SUM(H11:H16)</f>
        <v>65000</v>
      </c>
      <c r="I17" s="77"/>
      <c r="J17" s="78"/>
      <c r="K17" s="79"/>
    </row>
    <row r="18" spans="1:11" s="80" customFormat="1" x14ac:dyDescent="0.25">
      <c r="A18" s="70"/>
      <c r="B18" s="71"/>
      <c r="C18" s="71"/>
      <c r="D18" s="73"/>
      <c r="E18" s="73"/>
      <c r="F18" s="81"/>
      <c r="G18" s="81"/>
      <c r="H18" s="82"/>
      <c r="I18" s="77"/>
      <c r="J18" s="78"/>
      <c r="K18" s="79"/>
    </row>
    <row r="19" spans="1:11" s="80" customFormat="1" hidden="1" x14ac:dyDescent="0.25">
      <c r="A19" s="70"/>
      <c r="B19" s="71"/>
      <c r="C19" s="71"/>
      <c r="D19" s="73"/>
      <c r="E19" s="73"/>
      <c r="F19" s="81"/>
      <c r="G19" s="81"/>
      <c r="H19" s="82"/>
      <c r="I19" s="77"/>
      <c r="J19" s="78"/>
      <c r="K19" s="79"/>
    </row>
    <row r="20" spans="1:11" s="80" customFormat="1" hidden="1" x14ac:dyDescent="0.25">
      <c r="A20" s="70"/>
      <c r="B20" s="71"/>
      <c r="C20" s="71"/>
      <c r="D20" s="73"/>
      <c r="E20" s="73"/>
      <c r="F20" s="81"/>
      <c r="G20" s="81"/>
      <c r="H20" s="82"/>
      <c r="I20" s="77"/>
      <c r="J20" s="78"/>
      <c r="K20" s="79"/>
    </row>
    <row r="21" spans="1:11" s="80" customFormat="1" x14ac:dyDescent="0.25">
      <c r="A21" s="83" t="s">
        <v>94</v>
      </c>
      <c r="B21" s="71"/>
      <c r="C21" s="71"/>
      <c r="D21" s="73"/>
      <c r="E21" s="73"/>
      <c r="F21" s="81"/>
      <c r="G21" s="81"/>
      <c r="H21" s="84"/>
      <c r="I21" s="77"/>
      <c r="J21" s="78"/>
      <c r="K21" s="79"/>
    </row>
    <row r="22" spans="1:11" s="85" customFormat="1" x14ac:dyDescent="0.25">
      <c r="B22" s="71"/>
      <c r="C22" s="86"/>
      <c r="D22" s="73"/>
      <c r="E22" s="73"/>
      <c r="F22" s="87"/>
      <c r="G22" s="88"/>
      <c r="H22" s="88"/>
    </row>
    <row r="23" spans="1:11" x14ac:dyDescent="0.25">
      <c r="A23" s="89"/>
      <c r="B23" s="89"/>
      <c r="C23" s="90"/>
      <c r="D23" s="21"/>
      <c r="E23" s="21"/>
      <c r="F23" s="91"/>
      <c r="G23" s="21"/>
      <c r="H23" s="89"/>
    </row>
    <row r="24" spans="1:11" ht="30" x14ac:dyDescent="0.25">
      <c r="A24" s="89"/>
      <c r="B24" s="89"/>
      <c r="C24" s="90"/>
      <c r="D24" s="92" t="s">
        <v>75</v>
      </c>
      <c r="E24" s="92" t="s">
        <v>95</v>
      </c>
      <c r="F24" s="93" t="s">
        <v>96</v>
      </c>
    </row>
    <row r="25" spans="1:11" x14ac:dyDescent="0.25">
      <c r="A25" s="89"/>
      <c r="D25" s="94"/>
      <c r="E25" s="94"/>
      <c r="F25" s="95"/>
    </row>
    <row r="26" spans="1:11" ht="17.25" x14ac:dyDescent="0.25">
      <c r="A26" s="89"/>
      <c r="B26" s="89"/>
      <c r="C26" s="90" t="s">
        <v>97</v>
      </c>
      <c r="D26" s="96">
        <f>F17</f>
        <v>65000</v>
      </c>
      <c r="E26" s="97">
        <f>G17</f>
        <v>0</v>
      </c>
      <c r="F26" s="97">
        <f>+H17</f>
        <v>65000</v>
      </c>
    </row>
    <row r="27" spans="1:11" x14ac:dyDescent="0.25">
      <c r="A27" s="89"/>
      <c r="B27" s="89"/>
      <c r="C27" s="90"/>
      <c r="D27" s="21"/>
      <c r="E27" s="21"/>
      <c r="F27" s="91"/>
      <c r="G27" s="21"/>
      <c r="H27" s="89"/>
    </row>
    <row r="28" spans="1:11" x14ac:dyDescent="0.25">
      <c r="A28" s="89"/>
      <c r="B28" s="89"/>
      <c r="C28" s="90"/>
      <c r="D28" s="21"/>
      <c r="E28" s="21"/>
      <c r="F28" s="91"/>
      <c r="G28" s="21"/>
      <c r="H28" s="89"/>
    </row>
    <row r="29" spans="1:11" x14ac:dyDescent="0.25">
      <c r="A29" s="89"/>
      <c r="B29" s="89"/>
      <c r="C29" s="90"/>
      <c r="D29" s="21"/>
      <c r="E29" s="21"/>
      <c r="F29" s="91"/>
      <c r="G29" s="21"/>
      <c r="H29" s="89"/>
    </row>
    <row r="30" spans="1:11" x14ac:dyDescent="0.25">
      <c r="A30" s="89"/>
      <c r="B30" s="89"/>
      <c r="C30" s="90"/>
      <c r="D30" s="21"/>
      <c r="E30" s="21"/>
      <c r="F30" s="91"/>
      <c r="G30" s="21"/>
      <c r="H30" s="89"/>
    </row>
    <row r="31" spans="1:11" x14ac:dyDescent="0.25">
      <c r="A31" s="89"/>
      <c r="B31" s="89"/>
      <c r="C31" s="90"/>
      <c r="D31" s="21"/>
      <c r="E31" s="21"/>
      <c r="F31" s="91"/>
      <c r="G31" s="21"/>
      <c r="H31" s="89"/>
    </row>
    <row r="32" spans="1:11" x14ac:dyDescent="0.25">
      <c r="A32" s="98"/>
      <c r="B32" s="98"/>
      <c r="C32" s="98"/>
      <c r="H32" s="98"/>
    </row>
    <row r="33" spans="1:8" x14ac:dyDescent="0.25">
      <c r="A33" s="99" t="s">
        <v>57</v>
      </c>
      <c r="B33" s="100"/>
      <c r="D33" s="99" t="s">
        <v>98</v>
      </c>
      <c r="E33" s="99"/>
      <c r="G33" s="101"/>
      <c r="H33" s="102" t="s">
        <v>61</v>
      </c>
    </row>
    <row r="34" spans="1:8" x14ac:dyDescent="0.25">
      <c r="A34" s="99" t="s">
        <v>58</v>
      </c>
      <c r="B34" s="100"/>
      <c r="D34" s="99" t="s">
        <v>60</v>
      </c>
      <c r="E34" s="99"/>
      <c r="G34" s="101"/>
      <c r="H34" s="103" t="s">
        <v>62</v>
      </c>
    </row>
  </sheetData>
  <mergeCells count="6">
    <mergeCell ref="A2:I2"/>
    <mergeCell ref="A3:I3"/>
    <mergeCell ref="A4:I4"/>
    <mergeCell ref="A5:I5"/>
    <mergeCell ref="A6:I6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Contratados Diciembre 23</vt:lpstr>
      <vt:lpstr>Nomina Compensaciones Diciembre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Yadenis Toribio</cp:lastModifiedBy>
  <cp:lastPrinted>2023-12-27T13:33:16Z</cp:lastPrinted>
  <dcterms:created xsi:type="dcterms:W3CDTF">2021-08-04T19:29:35Z</dcterms:created>
  <dcterms:modified xsi:type="dcterms:W3CDTF">2024-01-08T13:10:37Z</dcterms:modified>
</cp:coreProperties>
</file>