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4\NOMINA 2024\Nomina EXCEL\"/>
    </mc:Choice>
  </mc:AlternateContent>
  <bookViews>
    <workbookView xWindow="0" yWindow="0" windowWidth="18915" windowHeight="11160"/>
  </bookViews>
  <sheets>
    <sheet name="Nomina Contratado Diciembre 24" sheetId="1" r:id="rId1"/>
    <sheet name="Nomina Compensaciones Diciembre" sheetId="2" r:id="rId2"/>
  </sheets>
  <externalReferences>
    <externalReference r:id="rId3"/>
  </externalReferences>
  <definedNames>
    <definedName name="_xlnm._FilterDatabase" localSheetId="0" hidden="1">'Nomina Contratado Diciembre 24'!$A$8:$O$19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D26" i="2" l="1"/>
  <c r="G17" i="2"/>
  <c r="E26" i="2" s="1"/>
  <c r="F17" i="2"/>
  <c r="H16" i="2"/>
  <c r="H15" i="2"/>
  <c r="H14" i="2"/>
  <c r="H13" i="2"/>
  <c r="H12" i="2"/>
  <c r="H11" i="2"/>
  <c r="H17" i="2" s="1"/>
  <c r="F26" i="2" s="1"/>
  <c r="J19" i="1" l="1"/>
  <c r="L19" i="1" l="1"/>
  <c r="N1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 l="1"/>
  <c r="O18" i="1"/>
  <c r="O17" i="1"/>
  <c r="O16" i="1"/>
  <c r="O14" i="1"/>
  <c r="O10" i="1"/>
  <c r="O15" i="1"/>
  <c r="O13" i="1"/>
  <c r="O12" i="1"/>
  <c r="O11" i="1"/>
  <c r="O9" i="1"/>
  <c r="M19" i="1"/>
  <c r="D5" i="1"/>
  <c r="O19" i="1" l="1"/>
</calcChain>
</file>

<file path=xl/sharedStrings.xml><?xml version="1.0" encoding="utf-8"?>
<sst xmlns="http://schemas.openxmlformats.org/spreadsheetml/2006/main" count="155" uniqueCount="99">
  <si>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</si>
  <si>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</si>
  <si>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</si>
  <si>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</si>
  <si>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</si>
  <si>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</si>
  <si>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</si>
  <si>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</si>
  <si>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</si>
  <si>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</si>
  <si>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</si>
  <si>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</si>
  <si>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</si>
  <si>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</si>
  <si>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</si>
  <si>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</si>
  <si>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</si>
  <si>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</si>
  <si>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</si>
  <si>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</si>
  <si>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</si>
  <si>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</si>
  <si>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</si>
  <si>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</si>
  <si>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</si>
  <si>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</si>
  <si>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</si>
  <si>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</si>
  <si>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</si>
  <si>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</si>
  <si>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</si>
  <si>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</si>
  <si>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</si>
  <si>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</si>
  <si>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</si>
  <si>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</si>
  <si>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</si>
  <si>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</si>
  <si>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YADENYS </t>
  </si>
  <si>
    <t>TORIBIO</t>
  </si>
  <si>
    <t>RESPONSABLE ACCESO A LA INFORMACION PUBLICA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</si>
  <si>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</si>
  <si>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</si>
  <si>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</si>
  <si>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</si>
  <si>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</si>
  <si>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</si>
  <si>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</si>
  <si>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</si>
  <si>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</si>
  <si>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</si>
  <si>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</si>
  <si>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</si>
  <si>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OFICINA DE LIBRE ACCESO A LA INFORMACION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</si>
  <si>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</si>
  <si>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</si>
  <si>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</si>
  <si>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</si>
  <si>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</si>
  <si>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</si>
  <si>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</si>
  <si>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</si>
  <si>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</si>
  <si>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</si>
  <si>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</si>
  <si>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 </t>
  </si>
  <si>
    <t xml:space="preserve">DICIEMBRE </t>
  </si>
  <si>
    <t>SERVICIO NACIONAL DE SALUD</t>
  </si>
  <si>
    <t>SERVICIO REGIONAL METROPOLITANO DE SALUD</t>
  </si>
  <si>
    <t>HOSPITAL DOCENTE PADRE BILLINI</t>
  </si>
  <si>
    <t>NÓMINA DEL PERSONAL DE MILITARES MES DE DICIEMBRE 2024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</si>
  <si>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</si>
  <si>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</si>
  <si>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</si>
  <si>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</si>
  <si>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</si>
  <si>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</si>
  <si>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</si>
  <si>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</si>
  <si>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</si>
  <si>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</si>
  <si>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</si>
  <si>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</si>
  <si>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</si>
  <si>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</si>
  <si>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</si>
  <si>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</si>
  <si>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</si>
  <si>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</si>
  <si>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</si>
  <si>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</si>
  <si>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</si>
  <si>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</si>
  <si>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</si>
  <si>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>SUB TOTAL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</si>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</sst>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981075</xdr:colOff>
      <xdr:row>5</xdr:row>
      <xdr:rowOff>102431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543050" cy="1102556"/>
        </a:xfrm>
        <a:prstGeom prst="rect">
          <a:avLst/>
        </a:prstGeom>
      </xdr:spPr>
    </xdr:pic>
    <xdr:clientData/>
  </xdr:twoCellAnchor>
  <xdr:twoCellAnchor editAs="oneCell">
    <xdr:from>
      <xdr:col>11</xdr:col>
      <xdr:colOff>638175</xdr:colOff>
      <xdr:row>0</xdr:row>
      <xdr:rowOff>85725</xdr:rowOff>
    </xdr:from>
    <xdr:to>
      <xdr:col>14</xdr:col>
      <xdr:colOff>1085852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85725"/>
          <a:ext cx="3162302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342900</xdr:colOff>
      <xdr:row>4</xdr:row>
      <xdr:rowOff>85725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8164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63500</xdr:rowOff>
    </xdr:from>
    <xdr:to>
      <xdr:col>8</xdr:col>
      <xdr:colOff>1733550</xdr:colOff>
      <xdr:row>3</xdr:row>
      <xdr:rowOff>171450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950" y="63500"/>
          <a:ext cx="2663825" cy="679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zoomScaleNormal="100" zoomScaleSheetLayoutView="100" workbookViewId="0">
      <pane xSplit="1" topLeftCell="B1" activePane="topRight" state="frozen"/>
      <selection activeCell="A20" sqref="A20"/>
      <selection pane="topRight" activeCell="M23" sqref="M23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3" customWidth="1"/>
    <col min="13" max="13" width="14.570312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2024</v>
      </c>
      <c r="E6" s="5" t="s">
        <v>7</v>
      </c>
      <c r="F6" s="9" t="s">
        <v>66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38</v>
      </c>
      <c r="C9" s="26" t="s">
        <v>39</v>
      </c>
      <c r="D9" s="26" t="s">
        <v>25</v>
      </c>
      <c r="E9" s="15" t="s">
        <v>40</v>
      </c>
      <c r="F9" s="15" t="s">
        <v>53</v>
      </c>
      <c r="G9" s="27" t="s">
        <v>63</v>
      </c>
      <c r="H9" s="30">
        <v>44317</v>
      </c>
      <c r="I9" s="30">
        <v>44682</v>
      </c>
      <c r="J9" s="19">
        <v>31500</v>
      </c>
      <c r="K9" s="19">
        <f t="shared" ref="K9:K18" si="0">J9*2.87%</f>
        <v>904.05</v>
      </c>
      <c r="L9" s="19"/>
      <c r="M9" s="19">
        <f t="shared" ref="M9:M18" si="1">J9*3.04%</f>
        <v>957.6</v>
      </c>
      <c r="N9" s="19"/>
      <c r="O9" s="28">
        <f t="shared" ref="O9:O18" si="2">J9-K9-M9-L9-N9</f>
        <v>29638.350000000002</v>
      </c>
    </row>
    <row r="10" spans="1:15" s="29" customFormat="1" ht="30" customHeight="1" x14ac:dyDescent="0.25">
      <c r="A10" s="25">
        <v>2</v>
      </c>
      <c r="B10" s="18" t="s">
        <v>35</v>
      </c>
      <c r="C10" s="26" t="s">
        <v>36</v>
      </c>
      <c r="D10" s="26" t="s">
        <v>25</v>
      </c>
      <c r="E10" s="15" t="s">
        <v>37</v>
      </c>
      <c r="F10" s="15" t="s">
        <v>55</v>
      </c>
      <c r="G10" s="27" t="s">
        <v>63</v>
      </c>
      <c r="H10" s="31">
        <v>44136</v>
      </c>
      <c r="I10" s="31">
        <v>44501</v>
      </c>
      <c r="J10" s="19">
        <v>31500</v>
      </c>
      <c r="K10" s="19">
        <f t="shared" si="0"/>
        <v>904.05</v>
      </c>
      <c r="L10" s="19"/>
      <c r="M10" s="19">
        <f t="shared" si="1"/>
        <v>957.6</v>
      </c>
      <c r="N10" s="19"/>
      <c r="O10" s="28">
        <f t="shared" si="2"/>
        <v>29638.350000000002</v>
      </c>
    </row>
    <row r="11" spans="1:15" s="29" customFormat="1" ht="30" customHeight="1" x14ac:dyDescent="0.25">
      <c r="A11" s="25">
        <v>3</v>
      </c>
      <c r="B11" s="26" t="s">
        <v>48</v>
      </c>
      <c r="C11" s="26" t="s">
        <v>49</v>
      </c>
      <c r="D11" s="26" t="s">
        <v>32</v>
      </c>
      <c r="E11" s="15" t="s">
        <v>50</v>
      </c>
      <c r="F11" s="15" t="s">
        <v>54</v>
      </c>
      <c r="G11" s="27" t="s">
        <v>56</v>
      </c>
      <c r="H11" s="30">
        <v>44321</v>
      </c>
      <c r="I11" s="30">
        <v>44686</v>
      </c>
      <c r="J11" s="19">
        <v>13287.89</v>
      </c>
      <c r="K11" s="19">
        <f t="shared" si="0"/>
        <v>381.36244299999998</v>
      </c>
      <c r="L11" s="19"/>
      <c r="M11" s="19">
        <f t="shared" si="1"/>
        <v>403.95185599999996</v>
      </c>
      <c r="N11" s="19"/>
      <c r="O11" s="28">
        <f t="shared" si="2"/>
        <v>12502.575701</v>
      </c>
    </row>
    <row r="12" spans="1:15" s="29" customFormat="1" ht="30" customHeight="1" x14ac:dyDescent="0.25">
      <c r="A12" s="25">
        <v>4</v>
      </c>
      <c r="B12" s="26" t="s">
        <v>46</v>
      </c>
      <c r="C12" s="26" t="s">
        <v>47</v>
      </c>
      <c r="D12" s="26" t="s">
        <v>32</v>
      </c>
      <c r="E12" s="15" t="s">
        <v>45</v>
      </c>
      <c r="F12" s="15" t="s">
        <v>54</v>
      </c>
      <c r="G12" s="27" t="s">
        <v>56</v>
      </c>
      <c r="H12" s="30">
        <v>44319</v>
      </c>
      <c r="I12" s="30">
        <v>44319</v>
      </c>
      <c r="J12" s="32">
        <v>10000</v>
      </c>
      <c r="K12" s="19">
        <f t="shared" si="0"/>
        <v>287</v>
      </c>
      <c r="L12" s="19"/>
      <c r="M12" s="19">
        <f t="shared" si="1"/>
        <v>304</v>
      </c>
      <c r="N12" s="19"/>
      <c r="O12" s="28">
        <f t="shared" si="2"/>
        <v>9409</v>
      </c>
    </row>
    <row r="13" spans="1:15" s="29" customFormat="1" ht="30" customHeight="1" x14ac:dyDescent="0.25">
      <c r="A13" s="25">
        <v>5</v>
      </c>
      <c r="B13" s="18" t="s">
        <v>33</v>
      </c>
      <c r="C13" s="26" t="s">
        <v>28</v>
      </c>
      <c r="D13" s="26" t="s">
        <v>25</v>
      </c>
      <c r="E13" s="15" t="s">
        <v>34</v>
      </c>
      <c r="F13" s="15" t="s">
        <v>52</v>
      </c>
      <c r="G13" s="27" t="s">
        <v>63</v>
      </c>
      <c r="H13" s="31">
        <v>44136</v>
      </c>
      <c r="I13" s="31">
        <v>44501</v>
      </c>
      <c r="J13" s="19">
        <v>29400</v>
      </c>
      <c r="K13" s="19">
        <f t="shared" si="0"/>
        <v>843.78</v>
      </c>
      <c r="L13" s="19"/>
      <c r="M13" s="19">
        <f t="shared" si="1"/>
        <v>893.76</v>
      </c>
      <c r="N13" s="19"/>
      <c r="O13" s="28">
        <f t="shared" si="2"/>
        <v>27662.460000000003</v>
      </c>
    </row>
    <row r="14" spans="1:15" s="29" customFormat="1" ht="30" customHeight="1" x14ac:dyDescent="0.25">
      <c r="A14" s="25">
        <v>6</v>
      </c>
      <c r="B14" s="16" t="s">
        <v>29</v>
      </c>
      <c r="C14" s="26" t="s">
        <v>30</v>
      </c>
      <c r="D14" s="26" t="s">
        <v>25</v>
      </c>
      <c r="E14" s="17" t="s">
        <v>31</v>
      </c>
      <c r="F14" s="15" t="s">
        <v>52</v>
      </c>
      <c r="G14" s="27" t="s">
        <v>63</v>
      </c>
      <c r="H14" s="31">
        <v>44136</v>
      </c>
      <c r="I14" s="31">
        <v>44501</v>
      </c>
      <c r="J14" s="32">
        <v>22000</v>
      </c>
      <c r="K14" s="19">
        <f t="shared" si="0"/>
        <v>631.4</v>
      </c>
      <c r="L14" s="19"/>
      <c r="M14" s="19">
        <f t="shared" si="1"/>
        <v>668.8</v>
      </c>
      <c r="N14" s="19"/>
      <c r="O14" s="28">
        <f t="shared" si="2"/>
        <v>20699.8</v>
      </c>
    </row>
    <row r="15" spans="1:15" s="29" customFormat="1" ht="30" customHeight="1" x14ac:dyDescent="0.25">
      <c r="A15" s="25">
        <v>7</v>
      </c>
      <c r="B15" s="18" t="s">
        <v>27</v>
      </c>
      <c r="C15" s="26" t="s">
        <v>28</v>
      </c>
      <c r="D15" s="26" t="s">
        <v>25</v>
      </c>
      <c r="E15" s="15" t="s">
        <v>26</v>
      </c>
      <c r="F15" s="15" t="s">
        <v>51</v>
      </c>
      <c r="G15" s="27" t="s">
        <v>63</v>
      </c>
      <c r="H15" s="31">
        <v>44136</v>
      </c>
      <c r="I15" s="31">
        <v>44501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41</v>
      </c>
      <c r="C16" s="26" t="s">
        <v>42</v>
      </c>
      <c r="D16" s="26" t="s">
        <v>25</v>
      </c>
      <c r="E16" s="15" t="s">
        <v>26</v>
      </c>
      <c r="F16" s="15" t="s">
        <v>51</v>
      </c>
      <c r="G16" s="27" t="s">
        <v>63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26" t="s">
        <v>43</v>
      </c>
      <c r="C17" s="26" t="s">
        <v>44</v>
      </c>
      <c r="D17" s="26" t="s">
        <v>25</v>
      </c>
      <c r="E17" s="15" t="s">
        <v>26</v>
      </c>
      <c r="F17" s="15" t="s">
        <v>51</v>
      </c>
      <c r="G17" s="27" t="s">
        <v>63</v>
      </c>
      <c r="H17" s="31">
        <v>44348</v>
      </c>
      <c r="I17" s="31">
        <v>44713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29" customFormat="1" ht="30" customHeight="1" x14ac:dyDescent="0.25">
      <c r="A18" s="25">
        <v>10</v>
      </c>
      <c r="B18" s="14" t="s">
        <v>23</v>
      </c>
      <c r="C18" s="26" t="s">
        <v>24</v>
      </c>
      <c r="D18" s="26" t="s">
        <v>25</v>
      </c>
      <c r="E18" s="15" t="s">
        <v>26</v>
      </c>
      <c r="F18" s="15" t="s">
        <v>51</v>
      </c>
      <c r="G18" s="27" t="s">
        <v>63</v>
      </c>
      <c r="H18" s="31">
        <v>44136</v>
      </c>
      <c r="I18" s="31">
        <v>44501</v>
      </c>
      <c r="J18" s="19">
        <v>46000</v>
      </c>
      <c r="K18" s="19">
        <f t="shared" si="0"/>
        <v>1320.2</v>
      </c>
      <c r="L18" s="19">
        <v>1292.25</v>
      </c>
      <c r="M18" s="19">
        <f t="shared" si="1"/>
        <v>1398.4</v>
      </c>
      <c r="N18" s="19"/>
      <c r="O18" s="28">
        <f t="shared" si="2"/>
        <v>41989.15</v>
      </c>
    </row>
    <row r="19" spans="1:15" s="4" customFormat="1" x14ac:dyDescent="0.25">
      <c r="H19" s="38" t="s">
        <v>64</v>
      </c>
      <c r="I19" s="38"/>
      <c r="J19" s="20">
        <f t="shared" ref="J19:O19" si="3">SUM(J9:J18)</f>
        <v>321687.89</v>
      </c>
      <c r="K19" s="20">
        <f t="shared" si="3"/>
        <v>9232.4424429999999</v>
      </c>
      <c r="L19" s="35">
        <f t="shared" si="3"/>
        <v>5169</v>
      </c>
      <c r="M19" s="20">
        <f t="shared" si="3"/>
        <v>9779.3118559999984</v>
      </c>
      <c r="N19" s="21">
        <f t="shared" si="3"/>
        <v>0</v>
      </c>
      <c r="O19" s="20">
        <f t="shared" si="3"/>
        <v>297507.13570099999</v>
      </c>
    </row>
    <row r="20" spans="1:15" x14ac:dyDescent="0.25">
      <c r="I20" t="s">
        <v>65</v>
      </c>
    </row>
    <row r="21" spans="1:15" x14ac:dyDescent="0.25">
      <c r="O21" s="22"/>
    </row>
    <row r="22" spans="1:15" x14ac:dyDescent="0.25">
      <c r="L22" s="36"/>
    </row>
    <row r="23" spans="1:15" x14ac:dyDescent="0.25">
      <c r="M23" s="22"/>
    </row>
    <row r="24" spans="1:15" x14ac:dyDescent="0.25">
      <c r="M24" s="22"/>
    </row>
    <row r="27" spans="1:15" x14ac:dyDescent="0.25">
      <c r="C27" s="37" t="s">
        <v>57</v>
      </c>
      <c r="D27" s="37"/>
      <c r="F27" s="37" t="s">
        <v>59</v>
      </c>
      <c r="G27" s="37"/>
      <c r="H27" s="37"/>
      <c r="K27" s="37" t="s">
        <v>61</v>
      </c>
      <c r="L27" s="37"/>
      <c r="M27" s="37"/>
    </row>
    <row r="28" spans="1:15" x14ac:dyDescent="0.25">
      <c r="C28" s="37" t="s">
        <v>58</v>
      </c>
      <c r="D28" s="37"/>
      <c r="F28" s="37" t="s">
        <v>60</v>
      </c>
      <c r="G28" s="37"/>
      <c r="H28" s="37"/>
      <c r="K28" s="37" t="s">
        <v>62</v>
      </c>
      <c r="L28" s="37"/>
      <c r="M28" s="37"/>
    </row>
  </sheetData>
  <mergeCells count="7">
    <mergeCell ref="K27:M27"/>
    <mergeCell ref="K28:M28"/>
    <mergeCell ref="H19:I19"/>
    <mergeCell ref="C27:D27"/>
    <mergeCell ref="C28:D28"/>
    <mergeCell ref="F27:H27"/>
    <mergeCell ref="F28:H2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8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7" sqref="A7:I7"/>
    </sheetView>
  </sheetViews>
  <sheetFormatPr baseColWidth="10" defaultRowHeight="15" x14ac:dyDescent="0.25"/>
  <cols>
    <col min="1" max="1" width="19.8554687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2" customFormat="1" ht="15" customHeight="1" x14ac:dyDescent="0.25">
      <c r="A1" s="39"/>
      <c r="B1" s="39"/>
      <c r="C1" s="40"/>
      <c r="D1" s="40"/>
      <c r="E1" s="40"/>
      <c r="F1" s="40"/>
      <c r="G1" s="40"/>
      <c r="H1" s="41"/>
      <c r="I1" s="40"/>
    </row>
    <row r="2" spans="1:9" s="42" customFormat="1" ht="15" customHeight="1" x14ac:dyDescent="0.25">
      <c r="A2" s="43" t="s">
        <v>67</v>
      </c>
      <c r="B2" s="43"/>
      <c r="C2" s="43"/>
      <c r="D2" s="43"/>
      <c r="E2" s="43"/>
      <c r="F2" s="43"/>
      <c r="G2" s="43"/>
      <c r="H2" s="43"/>
      <c r="I2" s="43"/>
    </row>
    <row r="3" spans="1:9" s="44" customFormat="1" ht="15" customHeight="1" x14ac:dyDescent="0.25">
      <c r="A3" s="43" t="s">
        <v>68</v>
      </c>
      <c r="B3" s="43"/>
      <c r="C3" s="43"/>
      <c r="D3" s="43"/>
      <c r="E3" s="43"/>
      <c r="F3" s="43"/>
      <c r="G3" s="43"/>
      <c r="H3" s="43"/>
      <c r="I3" s="43"/>
    </row>
    <row r="4" spans="1:9" s="44" customFormat="1" ht="15" customHeight="1" x14ac:dyDescent="0.25">
      <c r="A4" s="43" t="s">
        <v>69</v>
      </c>
      <c r="B4" s="43"/>
      <c r="C4" s="43"/>
      <c r="D4" s="43"/>
      <c r="E4" s="43"/>
      <c r="F4" s="43"/>
      <c r="G4" s="43"/>
      <c r="H4" s="43"/>
      <c r="I4" s="43"/>
    </row>
    <row r="5" spans="1:9" s="44" customFormat="1" ht="1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s="44" customFormat="1" ht="15" customHeight="1" x14ac:dyDescent="0.25">
      <c r="A6" s="46" t="s">
        <v>70</v>
      </c>
      <c r="B6" s="46"/>
      <c r="C6" s="46"/>
      <c r="D6" s="46"/>
      <c r="E6" s="46"/>
      <c r="F6" s="46"/>
      <c r="G6" s="46"/>
      <c r="H6" s="46"/>
      <c r="I6" s="46"/>
    </row>
    <row r="7" spans="1:9" s="44" customFormat="1" ht="15" customHeight="1" x14ac:dyDescent="0.25">
      <c r="A7" s="46" t="s">
        <v>71</v>
      </c>
      <c r="B7" s="46"/>
      <c r="C7" s="46"/>
      <c r="D7" s="46"/>
      <c r="E7" s="46"/>
      <c r="F7" s="46"/>
      <c r="G7" s="46"/>
      <c r="H7" s="46"/>
      <c r="I7" s="46"/>
    </row>
    <row r="8" spans="1:9" s="44" customFormat="1" ht="15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s="44" customFormat="1" x14ac:dyDescent="0.25">
      <c r="A9" s="48" t="s">
        <v>72</v>
      </c>
      <c r="B9" s="48" t="s">
        <v>73</v>
      </c>
      <c r="C9" s="48" t="s">
        <v>74</v>
      </c>
      <c r="D9" s="48" t="s">
        <v>12</v>
      </c>
      <c r="E9" s="48" t="s">
        <v>75</v>
      </c>
      <c r="F9" s="48" t="s">
        <v>76</v>
      </c>
      <c r="G9" s="48" t="s">
        <v>77</v>
      </c>
      <c r="H9" s="48" t="s">
        <v>78</v>
      </c>
      <c r="I9" s="48" t="s">
        <v>79</v>
      </c>
    </row>
    <row r="10" spans="1:9" s="42" customFormat="1" x14ac:dyDescent="0.25">
      <c r="A10" s="49" t="s">
        <v>54</v>
      </c>
      <c r="D10" s="50"/>
      <c r="E10" s="50"/>
    </row>
    <row r="11" spans="1:9" s="42" customFormat="1" x14ac:dyDescent="0.25">
      <c r="A11" s="51" t="s">
        <v>80</v>
      </c>
      <c r="B11" s="52" t="s">
        <v>81</v>
      </c>
      <c r="C11" s="52" t="s">
        <v>54</v>
      </c>
      <c r="D11" s="53" t="s">
        <v>82</v>
      </c>
      <c r="E11" s="54" t="s">
        <v>32</v>
      </c>
      <c r="F11" s="55">
        <v>15000</v>
      </c>
      <c r="G11" s="55">
        <v>0</v>
      </c>
      <c r="H11" s="55">
        <f>SUM(F11:G11)</f>
        <v>15000</v>
      </c>
      <c r="I11" s="56" t="s">
        <v>83</v>
      </c>
    </row>
    <row r="12" spans="1:9" s="42" customFormat="1" x14ac:dyDescent="0.25">
      <c r="A12" s="57" t="s">
        <v>84</v>
      </c>
      <c r="B12" s="58" t="s">
        <v>85</v>
      </c>
      <c r="C12" s="58" t="s">
        <v>54</v>
      </c>
      <c r="D12" s="59" t="s">
        <v>50</v>
      </c>
      <c r="E12" s="60" t="s">
        <v>32</v>
      </c>
      <c r="F12" s="55">
        <v>10000</v>
      </c>
      <c r="G12" s="55">
        <v>0</v>
      </c>
      <c r="H12" s="61">
        <f t="shared" ref="H12:H14" si="0">G12+F12</f>
        <v>10000</v>
      </c>
      <c r="I12" s="56" t="s">
        <v>83</v>
      </c>
    </row>
    <row r="13" spans="1:9" s="42" customFormat="1" x14ac:dyDescent="0.25">
      <c r="A13" s="57" t="s">
        <v>86</v>
      </c>
      <c r="B13" s="58" t="s">
        <v>87</v>
      </c>
      <c r="C13" s="58" t="s">
        <v>54</v>
      </c>
      <c r="D13" s="58" t="s">
        <v>50</v>
      </c>
      <c r="E13" s="60" t="s">
        <v>32</v>
      </c>
      <c r="F13" s="55">
        <v>10000</v>
      </c>
      <c r="G13" s="55">
        <v>0</v>
      </c>
      <c r="H13" s="61">
        <f t="shared" si="0"/>
        <v>10000</v>
      </c>
      <c r="I13" s="56" t="s">
        <v>83</v>
      </c>
    </row>
    <row r="14" spans="1:9" s="42" customFormat="1" x14ac:dyDescent="0.25">
      <c r="A14" s="62" t="s">
        <v>88</v>
      </c>
      <c r="B14" s="59" t="s">
        <v>89</v>
      </c>
      <c r="C14" s="59" t="s">
        <v>54</v>
      </c>
      <c r="D14" s="63" t="s">
        <v>50</v>
      </c>
      <c r="E14" s="60" t="s">
        <v>32</v>
      </c>
      <c r="F14" s="64">
        <v>10000</v>
      </c>
      <c r="G14" s="55">
        <v>0</v>
      </c>
      <c r="H14" s="61">
        <f t="shared" si="0"/>
        <v>10000</v>
      </c>
      <c r="I14" s="56" t="s">
        <v>83</v>
      </c>
    </row>
    <row r="15" spans="1:9" s="69" customFormat="1" x14ac:dyDescent="0.25">
      <c r="A15" s="65" t="s">
        <v>90</v>
      </c>
      <c r="B15" s="66" t="s">
        <v>91</v>
      </c>
      <c r="C15" s="66" t="s">
        <v>54</v>
      </c>
      <c r="D15" s="67" t="s">
        <v>50</v>
      </c>
      <c r="E15" s="60" t="s">
        <v>32</v>
      </c>
      <c r="F15" s="61">
        <v>10000</v>
      </c>
      <c r="G15" s="68">
        <v>0</v>
      </c>
      <c r="H15" s="61">
        <f>F15+G15</f>
        <v>10000</v>
      </c>
      <c r="I15" s="66" t="s">
        <v>83</v>
      </c>
    </row>
    <row r="16" spans="1:9" s="69" customFormat="1" x14ac:dyDescent="0.25">
      <c r="A16" s="65" t="s">
        <v>92</v>
      </c>
      <c r="B16" s="66" t="s">
        <v>93</v>
      </c>
      <c r="C16" s="66" t="s">
        <v>54</v>
      </c>
      <c r="D16" s="67" t="s">
        <v>50</v>
      </c>
      <c r="E16" s="60" t="s">
        <v>25</v>
      </c>
      <c r="F16" s="61">
        <v>10000</v>
      </c>
      <c r="G16" s="68">
        <v>0</v>
      </c>
      <c r="H16" s="61">
        <f>F16+G16</f>
        <v>10000</v>
      </c>
      <c r="I16" s="66" t="s">
        <v>83</v>
      </c>
    </row>
    <row r="17" spans="1:11" s="80" customFormat="1" x14ac:dyDescent="0.25">
      <c r="A17" s="70"/>
      <c r="B17" s="71"/>
      <c r="C17" s="72" t="s">
        <v>94</v>
      </c>
      <c r="D17" s="73"/>
      <c r="E17" s="73"/>
      <c r="F17" s="74">
        <f>SUM(F11:F16)</f>
        <v>65000</v>
      </c>
      <c r="G17" s="75">
        <f>SUM(G11:G16)</f>
        <v>0</v>
      </c>
      <c r="H17" s="76">
        <f>SUM(H11:H16)</f>
        <v>65000</v>
      </c>
      <c r="I17" s="77"/>
      <c r="J17" s="78"/>
      <c r="K17" s="79"/>
    </row>
    <row r="18" spans="1:11" s="80" customFormat="1" x14ac:dyDescent="0.25">
      <c r="A18" s="70"/>
      <c r="B18" s="71"/>
      <c r="C18" s="71"/>
      <c r="D18" s="73"/>
      <c r="E18" s="73"/>
      <c r="F18" s="81"/>
      <c r="G18" s="81"/>
      <c r="H18" s="82"/>
      <c r="I18" s="77"/>
      <c r="J18" s="78"/>
      <c r="K18" s="79"/>
    </row>
    <row r="19" spans="1:11" s="80" customFormat="1" hidden="1" x14ac:dyDescent="0.25">
      <c r="A19" s="70"/>
      <c r="B19" s="71"/>
      <c r="C19" s="71"/>
      <c r="D19" s="73"/>
      <c r="E19" s="73"/>
      <c r="F19" s="81"/>
      <c r="G19" s="81"/>
      <c r="H19" s="82"/>
      <c r="I19" s="77"/>
      <c r="J19" s="78"/>
      <c r="K19" s="79"/>
    </row>
    <row r="20" spans="1:11" s="80" customFormat="1" hidden="1" x14ac:dyDescent="0.25">
      <c r="A20" s="70"/>
      <c r="B20" s="71"/>
      <c r="C20" s="71"/>
      <c r="D20" s="73"/>
      <c r="E20" s="73"/>
      <c r="F20" s="81"/>
      <c r="G20" s="81"/>
      <c r="H20" s="82"/>
      <c r="I20" s="77"/>
      <c r="J20" s="78"/>
      <c r="K20" s="79"/>
    </row>
    <row r="21" spans="1:11" s="80" customFormat="1" x14ac:dyDescent="0.25">
      <c r="A21" s="83" t="s">
        <v>65</v>
      </c>
      <c r="B21" s="71"/>
      <c r="C21" s="71"/>
      <c r="D21" s="73"/>
      <c r="E21" s="73"/>
      <c r="F21" s="81"/>
      <c r="G21" s="81"/>
      <c r="H21" s="84"/>
      <c r="I21" s="77"/>
      <c r="J21" s="78"/>
      <c r="K21" s="79"/>
    </row>
    <row r="22" spans="1:11" s="85" customFormat="1" x14ac:dyDescent="0.25">
      <c r="B22" s="71"/>
      <c r="C22" s="86"/>
      <c r="D22" s="73"/>
      <c r="E22" s="73"/>
      <c r="F22" s="87"/>
      <c r="G22" s="88"/>
      <c r="H22" s="88"/>
    </row>
    <row r="23" spans="1:11" x14ac:dyDescent="0.25">
      <c r="A23" s="89"/>
      <c r="B23" s="89"/>
      <c r="C23" s="90"/>
      <c r="D23" s="21"/>
      <c r="E23" s="21"/>
      <c r="F23" s="91"/>
      <c r="G23" s="21"/>
      <c r="H23" s="89"/>
    </row>
    <row r="24" spans="1:11" ht="30" x14ac:dyDescent="0.25">
      <c r="A24" s="89"/>
      <c r="B24" s="89"/>
      <c r="C24" s="90"/>
      <c r="D24" s="92" t="s">
        <v>76</v>
      </c>
      <c r="E24" s="92" t="s">
        <v>95</v>
      </c>
      <c r="F24" s="93" t="s">
        <v>96</v>
      </c>
    </row>
    <row r="25" spans="1:11" x14ac:dyDescent="0.25">
      <c r="A25" s="89"/>
      <c r="D25" s="94"/>
      <c r="E25" s="94"/>
      <c r="F25" s="95"/>
    </row>
    <row r="26" spans="1:11" ht="17.25" x14ac:dyDescent="0.25">
      <c r="A26" s="89"/>
      <c r="B26" s="89"/>
      <c r="C26" s="90" t="s">
        <v>97</v>
      </c>
      <c r="D26" s="96">
        <f>F17</f>
        <v>65000</v>
      </c>
      <c r="E26" s="97">
        <f>G17</f>
        <v>0</v>
      </c>
      <c r="F26" s="97">
        <f>+H17</f>
        <v>65000</v>
      </c>
    </row>
    <row r="27" spans="1:11" x14ac:dyDescent="0.25">
      <c r="A27" s="89"/>
      <c r="B27" s="89"/>
      <c r="C27" s="90"/>
      <c r="D27" s="21"/>
      <c r="E27" s="21"/>
      <c r="F27" s="91"/>
      <c r="G27" s="21"/>
      <c r="H27" s="89"/>
    </row>
    <row r="28" spans="1:11" x14ac:dyDescent="0.25">
      <c r="A28" s="89"/>
      <c r="B28" s="89"/>
      <c r="C28" s="90"/>
      <c r="D28" s="21"/>
      <c r="E28" s="21"/>
      <c r="F28" s="91"/>
      <c r="G28" s="21"/>
      <c r="H28" s="89"/>
    </row>
    <row r="29" spans="1:11" x14ac:dyDescent="0.25">
      <c r="A29" s="89"/>
      <c r="B29" s="89"/>
      <c r="C29" s="90"/>
      <c r="D29" s="21"/>
      <c r="E29" s="21"/>
      <c r="F29" s="91"/>
      <c r="G29" s="21"/>
      <c r="H29" s="89"/>
    </row>
    <row r="30" spans="1:11" x14ac:dyDescent="0.25">
      <c r="A30" s="89"/>
      <c r="B30" s="89"/>
      <c r="C30" s="90"/>
      <c r="D30" s="21"/>
      <c r="E30" s="21"/>
      <c r="F30" s="91"/>
      <c r="G30" s="21"/>
      <c r="H30" s="89"/>
    </row>
    <row r="31" spans="1:11" x14ac:dyDescent="0.25">
      <c r="A31" s="89"/>
      <c r="B31" s="89"/>
      <c r="C31" s="90"/>
      <c r="D31" s="21"/>
      <c r="E31" s="21"/>
      <c r="F31" s="91"/>
      <c r="G31" s="21"/>
      <c r="H31" s="89"/>
    </row>
    <row r="32" spans="1:11" x14ac:dyDescent="0.25">
      <c r="A32" s="98"/>
      <c r="B32" s="98"/>
      <c r="C32" s="98"/>
      <c r="H32" s="98"/>
    </row>
    <row r="33" spans="1:8" x14ac:dyDescent="0.25">
      <c r="A33" s="99" t="s">
        <v>57</v>
      </c>
      <c r="B33" s="100"/>
      <c r="D33" s="99" t="s">
        <v>98</v>
      </c>
      <c r="E33" s="99"/>
      <c r="G33" s="101"/>
      <c r="H33" s="102" t="s">
        <v>61</v>
      </c>
    </row>
    <row r="34" spans="1:8" x14ac:dyDescent="0.25">
      <c r="A34" s="99" t="s">
        <v>58</v>
      </c>
      <c r="B34" s="100"/>
      <c r="D34" s="99" t="s">
        <v>60</v>
      </c>
      <c r="E34" s="99"/>
      <c r="G34" s="101"/>
      <c r="H34" s="103" t="s">
        <v>62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 Diciembre 24</vt:lpstr>
      <vt:lpstr>Nomina Compensaciones 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2024-12-18T13:43:35Z</cp:lastPrinted>
  <dcterms:created xsi:type="dcterms:W3CDTF">2021-08-04T19:29:35Z</dcterms:created>
  <dcterms:modified xsi:type="dcterms:W3CDTF">2025-01-07T13:26:42Z</dcterms:modified>
</cp:coreProperties>
</file>